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Q-Lab1\Desktop\"/>
    </mc:Choice>
  </mc:AlternateContent>
  <xr:revisionPtr revIDLastSave="0" documentId="13_ncr:1_{21FD9EA0-29FD-4F36-A0BC-E8B30093EF56}" xr6:coauthVersionLast="47" xr6:coauthVersionMax="47" xr10:uidLastSave="{00000000-0000-0000-0000-000000000000}"/>
  <bookViews>
    <workbookView xWindow="-120" yWindow="-120" windowWidth="24240" windowHeight="13140" activeTab="1" xr2:uid="{3008AE93-5962-4BCD-A274-9A8EA8497DF4}"/>
  </bookViews>
  <sheets>
    <sheet name="Vogue pride 3B" sheetId="1" r:id="rId1"/>
    <sheet name="Vogue pride 2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57" i="2"/>
  <c r="C60" i="2" s="1"/>
  <c r="C48" i="2"/>
  <c r="B44" i="2"/>
  <c r="C47" i="2" s="1"/>
  <c r="C35" i="2"/>
  <c r="B31" i="2"/>
  <c r="C34" i="2" s="1"/>
  <c r="C22" i="2"/>
  <c r="B18" i="2"/>
  <c r="C21" i="2" s="1"/>
  <c r="B18" i="1"/>
  <c r="C21" i="1" s="1"/>
  <c r="C61" i="1"/>
  <c r="B57" i="1"/>
  <c r="C60" i="1" s="1"/>
  <c r="C62" i="1" s="1"/>
  <c r="C48" i="1"/>
  <c r="B44" i="1"/>
  <c r="C47" i="1" s="1"/>
  <c r="C35" i="1"/>
  <c r="B31" i="1"/>
  <c r="C34" i="1" s="1"/>
  <c r="C22" i="1"/>
  <c r="C36" i="2" l="1"/>
  <c r="C23" i="2"/>
  <c r="C49" i="1"/>
  <c r="C23" i="1"/>
  <c r="C36" i="1"/>
</calcChain>
</file>

<file path=xl/sharedStrings.xml><?xml version="1.0" encoding="utf-8"?>
<sst xmlns="http://schemas.openxmlformats.org/spreadsheetml/2006/main" count="236" uniqueCount="51">
  <si>
    <t>Thermal Efficiency Test Report</t>
  </si>
  <si>
    <r>
      <rPr>
        <b/>
        <sz val="12"/>
        <color rgb="FF000000"/>
        <rFont val="Times New Roman"/>
        <family val="1"/>
      </rPr>
      <t>Test Method :</t>
    </r>
    <r>
      <rPr>
        <sz val="12"/>
        <color indexed="8"/>
        <rFont val="Times New Roman"/>
        <family val="1"/>
      </rPr>
      <t xml:space="preserve"> IS 4246 : 2002</t>
    </r>
  </si>
  <si>
    <r>
      <rPr>
        <b/>
        <sz val="12"/>
        <color rgb="FF000000"/>
        <rFont val="Times New Roman"/>
        <family val="1"/>
      </rPr>
      <t>CM/L :</t>
    </r>
    <r>
      <rPr>
        <sz val="12"/>
        <color indexed="8"/>
        <rFont val="Times New Roman"/>
        <family val="1"/>
      </rPr>
      <t xml:space="preserve"> 6700000198</t>
    </r>
  </si>
  <si>
    <r>
      <rPr>
        <b/>
        <sz val="12"/>
        <color rgb="FF000000"/>
        <rFont val="Times New Roman"/>
        <family val="1"/>
      </rPr>
      <t>Clause :</t>
    </r>
    <r>
      <rPr>
        <sz val="12"/>
        <color indexed="8"/>
        <rFont val="Times New Roman"/>
        <family val="1"/>
      </rPr>
      <t xml:space="preserve"> 26</t>
    </r>
  </si>
  <si>
    <t>Formula :</t>
  </si>
  <si>
    <t>E =</t>
  </si>
  <si>
    <t>100(G+W) (T2-T1)</t>
  </si>
  <si>
    <r>
      <t xml:space="preserve">Spec : </t>
    </r>
    <r>
      <rPr>
        <sz val="12"/>
        <color rgb="FF000000"/>
        <rFont val="Times New Roman"/>
        <family val="1"/>
      </rPr>
      <t>Should be above 68%</t>
    </r>
  </si>
  <si>
    <t xml:space="preserve">           MK</t>
  </si>
  <si>
    <t xml:space="preserve">E = Thermal efficiency of the burner in percent                                                 </t>
  </si>
  <si>
    <t>M= Gas consumption in kg (M=M1-M2)</t>
  </si>
  <si>
    <t xml:space="preserve">G= Quantity of water in the vessel in kg                                                              </t>
  </si>
  <si>
    <t>M1= Initial weight of cylinder in kg</t>
  </si>
  <si>
    <t xml:space="preserve">T1= Initial temperature of water in °C                                                                    </t>
  </si>
  <si>
    <t>M2= Final weight of the cylinder in kg</t>
  </si>
  <si>
    <t xml:space="preserve">T2= Final temperature  of water in °C                                                                     </t>
  </si>
  <si>
    <t>K=Calorific value of the gas in (kcal/kg 10900)</t>
  </si>
  <si>
    <t xml:space="preserve">W= Water equivalent of the vessel complete with stirrer and lid                                                                 </t>
  </si>
  <si>
    <t>Specific heat of aluminium is 0.214</t>
  </si>
  <si>
    <t>Burner:</t>
  </si>
  <si>
    <t>Jet Rate:</t>
  </si>
  <si>
    <t xml:space="preserve">T1 :                                                                   </t>
  </si>
  <si>
    <t>T2 :</t>
  </si>
  <si>
    <t>M1 :</t>
  </si>
  <si>
    <t>M2 :</t>
  </si>
  <si>
    <t>Weight of Vessel+Stirrer+Lid in Kg :</t>
  </si>
  <si>
    <t>W :</t>
  </si>
  <si>
    <t>G:</t>
  </si>
  <si>
    <t>Calorific value K :</t>
  </si>
  <si>
    <t>Specific Heat Of Aluminium :</t>
  </si>
  <si>
    <t>=</t>
  </si>
  <si>
    <t>Thermal efficiency =</t>
  </si>
  <si>
    <t>Prepared By:</t>
  </si>
  <si>
    <t>Verified By:</t>
  </si>
  <si>
    <t>Approved By:</t>
  </si>
  <si>
    <t>Medium</t>
  </si>
  <si>
    <t>Small</t>
  </si>
  <si>
    <t>-</t>
  </si>
  <si>
    <r>
      <rPr>
        <b/>
        <sz val="12"/>
        <color rgb="FF000000"/>
        <rFont val="Times New Roman"/>
        <family val="1"/>
      </rPr>
      <t>Model Number :</t>
    </r>
    <r>
      <rPr>
        <sz val="12"/>
        <color rgb="FF000000"/>
        <rFont val="Times New Roman"/>
        <family val="1"/>
      </rPr>
      <t xml:space="preserve"> -</t>
    </r>
  </si>
  <si>
    <t>Burner To Pansupport Height in mm :</t>
  </si>
  <si>
    <t>Room Temperature °C :</t>
  </si>
  <si>
    <t>Time Duration in min. :</t>
  </si>
  <si>
    <t>Gas Consumption in L/hr :</t>
  </si>
  <si>
    <t>Big</t>
  </si>
  <si>
    <t>Model Name : Vogue Pride 3B</t>
  </si>
  <si>
    <r>
      <rPr>
        <b/>
        <sz val="12"/>
        <color rgb="FF000000"/>
        <rFont val="Times New Roman"/>
        <family val="1"/>
      </rPr>
      <t>Date :</t>
    </r>
    <r>
      <rPr>
        <sz val="12"/>
        <color indexed="8"/>
        <rFont val="Times New Roman"/>
        <family val="1"/>
      </rPr>
      <t xml:space="preserve"> 04/07/2024</t>
    </r>
  </si>
  <si>
    <t>13.76-13.80</t>
  </si>
  <si>
    <t>Model Name : Vogue Pride 2B</t>
  </si>
  <si>
    <t>13.53-13.79</t>
  </si>
  <si>
    <t>14.49-14.54</t>
  </si>
  <si>
    <t>Remarks:Thermal Efficiency Failed in Big Burner - Test 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</si>
</sst>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u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8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0" borderId="9" xfId="0" applyFont="1" applyBorder="1"/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0" fontId="9" fillId="0" borderId="17" xfId="0" applyFont="1" applyBorder="1"/>
    <xf numFmtId="0" fontId="8" fillId="0" borderId="18" xfId="0" applyFont="1" applyBorder="1" applyAlignment="1">
      <alignment horizontal="left"/>
    </xf>
    <xf numFmtId="0" fontId="9" fillId="0" borderId="19" xfId="0" applyFont="1" applyBorder="1"/>
    <xf numFmtId="0" fontId="11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8" fillId="0" borderId="18" xfId="0" applyFont="1" applyBorder="1"/>
    <xf numFmtId="0" fontId="9" fillId="3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10" fillId="0" borderId="18" xfId="0" applyFont="1" applyBorder="1"/>
    <xf numFmtId="0" fontId="10" fillId="0" borderId="20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right"/>
    </xf>
    <xf numFmtId="2" fontId="9" fillId="0" borderId="14" xfId="0" applyNumberFormat="1" applyFont="1" applyBorder="1" applyAlignment="1">
      <alignment horizontal="right"/>
    </xf>
    <xf numFmtId="0" fontId="9" fillId="0" borderId="21" xfId="0" applyFont="1" applyBorder="1"/>
    <xf numFmtId="0" fontId="8" fillId="0" borderId="12" xfId="0" applyFont="1" applyBorder="1" applyAlignment="1">
      <alignment horizontal="right"/>
    </xf>
    <xf numFmtId="0" fontId="11" fillId="0" borderId="2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165" fontId="9" fillId="0" borderId="0" xfId="0" applyNumberFormat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18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1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2" borderId="7" xfId="1" applyFont="1" applyFill="1" applyBorder="1" applyAlignment="1">
      <alignment horizontal="right" vertical="center" wrapText="1"/>
    </xf>
    <xf numFmtId="0" fontId="6" fillId="2" borderId="12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vertical="center" wrapText="1"/>
    </xf>
    <xf numFmtId="0" fontId="3" fillId="2" borderId="13" xfId="1" applyFont="1" applyFill="1" applyBorder="1" applyAlignment="1">
      <alignment horizontal="right" vertical="center" wrapText="1"/>
    </xf>
    <xf numFmtId="0" fontId="7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top"/>
    </xf>
    <xf numFmtId="0" fontId="3" fillId="2" borderId="15" xfId="1" applyFont="1" applyFill="1" applyBorder="1" applyAlignment="1">
      <alignment horizontal="left" vertical="top"/>
    </xf>
  </cellXfs>
  <cellStyles count="2">
    <cellStyle name="Excel Built-in Normal" xfId="1" xr:uid="{452D9F42-7BDF-4A42-BD75-5D545F47B8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1095375" cy="194215"/>
    <xdr:pic>
      <xdr:nvPicPr>
        <xdr:cNvPr id="2" name="Picture 2">
          <a:extLst>
            <a:ext uri="{FF2B5EF4-FFF2-40B4-BE49-F238E27FC236}">
              <a16:creationId xmlns:a16="http://schemas.microsoft.com/office/drawing/2014/main" id="{B3C77FA4-43E1-41F7-8AF3-47214660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" b="4523"/>
        <a:stretch>
          <a:fillRect/>
        </a:stretch>
      </xdr:blipFill>
      <xdr:spPr bwMode="auto">
        <a:xfrm>
          <a:off x="28575" y="28575"/>
          <a:ext cx="1095375" cy="194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1095375" cy="194215"/>
    <xdr:pic>
      <xdr:nvPicPr>
        <xdr:cNvPr id="2" name="Picture 2">
          <a:extLst>
            <a:ext uri="{FF2B5EF4-FFF2-40B4-BE49-F238E27FC236}">
              <a16:creationId xmlns:a16="http://schemas.microsoft.com/office/drawing/2014/main" id="{30F0393A-771E-44E9-956C-A6221019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" b="4523"/>
        <a:stretch>
          <a:fillRect/>
        </a:stretch>
      </xdr:blipFill>
      <xdr:spPr bwMode="auto">
        <a:xfrm>
          <a:off x="28575" y="28575"/>
          <a:ext cx="1095375" cy="194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3C7E-1328-4AAC-A9B2-773A3E6751BD}">
  <dimension ref="A1:F66"/>
  <sheetViews>
    <sheetView topLeftCell="A41" workbookViewId="0">
      <selection activeCell="A64" sqref="A64:F64"/>
    </sheetView>
  </sheetViews>
  <sheetFormatPr defaultRowHeight="15" x14ac:dyDescent="0.25"/>
  <cols>
    <col min="1" max="1" width="14.5703125" customWidth="1"/>
    <col min="2" max="2" width="18.42578125" customWidth="1"/>
    <col min="3" max="3" width="30.140625" customWidth="1"/>
    <col min="4" max="4" width="16.42578125" customWidth="1"/>
    <col min="5" max="5" width="19.42578125" customWidth="1"/>
    <col min="6" max="6" width="15.140625" customWidth="1"/>
  </cols>
  <sheetData>
    <row r="1" spans="1:6" ht="18.75" x14ac:dyDescent="0.25">
      <c r="A1" s="70" t="s">
        <v>0</v>
      </c>
      <c r="B1" s="71"/>
      <c r="C1" s="71"/>
      <c r="D1" s="71"/>
      <c r="E1" s="71"/>
      <c r="F1" s="72"/>
    </row>
    <row r="2" spans="1:6" ht="17.25" customHeight="1" x14ac:dyDescent="0.25">
      <c r="A2" s="73" t="s">
        <v>1</v>
      </c>
      <c r="B2" s="74"/>
      <c r="C2" s="74"/>
      <c r="D2" s="75" t="s">
        <v>2</v>
      </c>
      <c r="E2" s="76"/>
      <c r="F2" s="77"/>
    </row>
    <row r="3" spans="1:6" ht="17.25" customHeight="1" x14ac:dyDescent="0.25">
      <c r="A3" s="78" t="s">
        <v>44</v>
      </c>
      <c r="B3" s="79"/>
      <c r="C3" s="79"/>
      <c r="D3" s="75" t="s">
        <v>3</v>
      </c>
      <c r="E3" s="76"/>
      <c r="F3" s="77"/>
    </row>
    <row r="4" spans="1:6" ht="17.25" customHeight="1" x14ac:dyDescent="0.25">
      <c r="A4" s="80" t="s">
        <v>38</v>
      </c>
      <c r="B4" s="79"/>
      <c r="C4" s="79"/>
      <c r="D4" s="75" t="s">
        <v>45</v>
      </c>
      <c r="E4" s="76"/>
      <c r="F4" s="77"/>
    </row>
    <row r="5" spans="1:6" ht="15.75" x14ac:dyDescent="0.25">
      <c r="A5" s="81" t="s">
        <v>4</v>
      </c>
      <c r="B5" s="83" t="s">
        <v>5</v>
      </c>
      <c r="C5" s="85" t="s">
        <v>6</v>
      </c>
      <c r="D5" s="86"/>
      <c r="E5" s="87" t="s">
        <v>7</v>
      </c>
      <c r="F5" s="88"/>
    </row>
    <row r="6" spans="1:6" ht="15.75" x14ac:dyDescent="0.25">
      <c r="A6" s="82"/>
      <c r="B6" s="84"/>
      <c r="C6" s="91" t="s">
        <v>8</v>
      </c>
      <c r="D6" s="92"/>
      <c r="E6" s="89"/>
      <c r="F6" s="90"/>
    </row>
    <row r="7" spans="1:6" ht="15.75" x14ac:dyDescent="0.25">
      <c r="A7" s="67" t="s">
        <v>9</v>
      </c>
      <c r="B7" s="62"/>
      <c r="C7" s="62"/>
      <c r="D7" s="62" t="s">
        <v>10</v>
      </c>
      <c r="E7" s="68"/>
      <c r="F7" s="69"/>
    </row>
    <row r="8" spans="1:6" ht="15.75" x14ac:dyDescent="0.25">
      <c r="A8" s="61" t="s">
        <v>11</v>
      </c>
      <c r="B8" s="62"/>
      <c r="C8" s="62"/>
      <c r="D8" s="62" t="s">
        <v>12</v>
      </c>
      <c r="E8" s="62"/>
      <c r="F8" s="63"/>
    </row>
    <row r="9" spans="1:6" ht="15.75" x14ac:dyDescent="0.25">
      <c r="A9" s="65" t="s">
        <v>13</v>
      </c>
      <c r="B9" s="66"/>
      <c r="C9" s="66"/>
      <c r="D9" s="62" t="s">
        <v>14</v>
      </c>
      <c r="E9" s="62"/>
      <c r="F9" s="63"/>
    </row>
    <row r="10" spans="1:6" ht="15.75" x14ac:dyDescent="0.25">
      <c r="A10" s="61" t="s">
        <v>15</v>
      </c>
      <c r="B10" s="62"/>
      <c r="C10" s="62"/>
      <c r="D10" s="62" t="s">
        <v>16</v>
      </c>
      <c r="E10" s="62"/>
      <c r="F10" s="63"/>
    </row>
    <row r="11" spans="1:6" ht="15.75" x14ac:dyDescent="0.25">
      <c r="A11" s="61" t="s">
        <v>17</v>
      </c>
      <c r="B11" s="62"/>
      <c r="C11" s="62"/>
      <c r="D11" s="62" t="s">
        <v>18</v>
      </c>
      <c r="E11" s="62"/>
      <c r="F11" s="63"/>
    </row>
    <row r="12" spans="1:6" ht="15.75" x14ac:dyDescent="0.25">
      <c r="A12" s="1" t="s">
        <v>19</v>
      </c>
      <c r="B12" s="2" t="s">
        <v>36</v>
      </c>
      <c r="C12" s="3"/>
      <c r="D12" s="4"/>
      <c r="E12" s="5"/>
      <c r="F12" s="6"/>
    </row>
    <row r="13" spans="1:6" ht="15.75" x14ac:dyDescent="0.25">
      <c r="A13" s="7" t="s">
        <v>20</v>
      </c>
      <c r="B13" s="27">
        <v>58</v>
      </c>
      <c r="C13" s="30"/>
      <c r="D13" s="64"/>
      <c r="E13" s="64"/>
      <c r="F13" s="8"/>
    </row>
    <row r="14" spans="1:6" ht="15.75" x14ac:dyDescent="0.25">
      <c r="A14" s="9" t="s">
        <v>21</v>
      </c>
      <c r="B14" s="31">
        <v>27</v>
      </c>
      <c r="C14" s="32"/>
      <c r="D14" s="60" t="s">
        <v>39</v>
      </c>
      <c r="E14" s="60"/>
      <c r="F14" s="10" t="s">
        <v>48</v>
      </c>
    </row>
    <row r="15" spans="1:6" ht="15.75" x14ac:dyDescent="0.25">
      <c r="A15" s="9" t="s">
        <v>22</v>
      </c>
      <c r="B15" s="29">
        <v>90</v>
      </c>
      <c r="C15" s="30"/>
      <c r="D15" s="60" t="s">
        <v>40</v>
      </c>
      <c r="E15" s="60"/>
      <c r="F15" s="10">
        <v>25.1</v>
      </c>
    </row>
    <row r="16" spans="1:6" ht="15.75" x14ac:dyDescent="0.25">
      <c r="A16" s="11" t="s">
        <v>23</v>
      </c>
      <c r="B16" s="34">
        <v>2.4834000000000001</v>
      </c>
      <c r="C16" s="35"/>
      <c r="D16" s="60" t="s">
        <v>41</v>
      </c>
      <c r="E16" s="60"/>
      <c r="F16" s="10">
        <v>19.21</v>
      </c>
    </row>
    <row r="17" spans="1:6" ht="15.75" x14ac:dyDescent="0.25">
      <c r="A17" s="12" t="s">
        <v>24</v>
      </c>
      <c r="B17" s="34">
        <v>2.4514</v>
      </c>
      <c r="C17" s="30"/>
      <c r="D17" s="60" t="s">
        <v>25</v>
      </c>
      <c r="E17" s="60"/>
      <c r="F17" s="13">
        <v>0.53100000000000003</v>
      </c>
    </row>
    <row r="18" spans="1:6" ht="15.75" x14ac:dyDescent="0.25">
      <c r="A18" s="11" t="s">
        <v>26</v>
      </c>
      <c r="B18" s="36">
        <f>0.214*F17</f>
        <v>0.113634</v>
      </c>
      <c r="C18" s="30"/>
      <c r="D18" s="60" t="s">
        <v>42</v>
      </c>
      <c r="E18" s="60"/>
      <c r="F18" s="10"/>
    </row>
    <row r="19" spans="1:6" ht="15.75" x14ac:dyDescent="0.25">
      <c r="A19" s="11" t="s">
        <v>27</v>
      </c>
      <c r="B19" s="34">
        <v>3.7</v>
      </c>
      <c r="C19" s="30"/>
      <c r="D19" s="49" t="s">
        <v>28</v>
      </c>
      <c r="E19" s="49"/>
      <c r="F19" s="14">
        <v>10900</v>
      </c>
    </row>
    <row r="20" spans="1:6" ht="15.75" x14ac:dyDescent="0.25">
      <c r="A20" s="15"/>
      <c r="B20" s="30"/>
      <c r="C20" s="30"/>
      <c r="D20" s="49" t="s">
        <v>29</v>
      </c>
      <c r="E20" s="49"/>
      <c r="F20" s="16">
        <v>0.214</v>
      </c>
    </row>
    <row r="21" spans="1:6" ht="15.75" x14ac:dyDescent="0.25">
      <c r="A21" s="17"/>
      <c r="B21" s="50" t="s">
        <v>30</v>
      </c>
      <c r="C21" s="37">
        <f>((B19+B18)*(B15-B14))*100</f>
        <v>24025.894199999999</v>
      </c>
      <c r="D21" s="30"/>
      <c r="E21" s="38"/>
      <c r="F21" s="8"/>
    </row>
    <row r="22" spans="1:6" ht="15.75" x14ac:dyDescent="0.25">
      <c r="A22" s="18"/>
      <c r="B22" s="50"/>
      <c r="C22" s="39">
        <f>(F19*(B16-B17))</f>
        <v>348.8000000000003</v>
      </c>
      <c r="D22" s="33"/>
      <c r="E22" s="40"/>
      <c r="F22" s="8"/>
    </row>
    <row r="23" spans="1:6" ht="15.75" x14ac:dyDescent="0.25">
      <c r="A23" s="51" t="s">
        <v>31</v>
      </c>
      <c r="B23" s="52"/>
      <c r="C23" s="46">
        <f>C21/C22</f>
        <v>68.881577408256817</v>
      </c>
      <c r="D23" s="33"/>
      <c r="E23" s="42"/>
      <c r="F23" s="8"/>
    </row>
    <row r="24" spans="1:6" ht="8.25" customHeight="1" x14ac:dyDescent="0.25">
      <c r="A24" s="19"/>
      <c r="B24" s="20"/>
      <c r="C24" s="21"/>
      <c r="D24" s="22"/>
      <c r="E24" s="23"/>
      <c r="F24" s="24"/>
    </row>
    <row r="25" spans="1:6" ht="15.75" x14ac:dyDescent="0.25">
      <c r="A25" s="17" t="s">
        <v>19</v>
      </c>
      <c r="B25" s="27" t="s">
        <v>35</v>
      </c>
      <c r="C25" s="30"/>
      <c r="D25" s="33"/>
      <c r="E25" s="38"/>
      <c r="F25" s="8"/>
    </row>
    <row r="26" spans="1:6" ht="15.75" x14ac:dyDescent="0.25">
      <c r="A26" s="17" t="s">
        <v>20</v>
      </c>
      <c r="B26" s="27">
        <v>77</v>
      </c>
      <c r="C26" s="30"/>
      <c r="D26" s="33"/>
      <c r="E26" s="38"/>
      <c r="F26" s="8"/>
    </row>
    <row r="27" spans="1:6" ht="15.75" x14ac:dyDescent="0.25">
      <c r="A27" s="9" t="s">
        <v>21</v>
      </c>
      <c r="B27" s="31">
        <v>27.5</v>
      </c>
      <c r="C27" s="32"/>
      <c r="D27" s="60" t="s">
        <v>39</v>
      </c>
      <c r="E27" s="60"/>
      <c r="F27" s="10" t="s">
        <v>49</v>
      </c>
    </row>
    <row r="28" spans="1:6" ht="15.75" x14ac:dyDescent="0.25">
      <c r="A28" s="9" t="s">
        <v>22</v>
      </c>
      <c r="B28" s="29">
        <v>90</v>
      </c>
      <c r="C28" s="30"/>
      <c r="D28" s="60" t="s">
        <v>40</v>
      </c>
      <c r="E28" s="60"/>
      <c r="F28" s="10">
        <v>25.5</v>
      </c>
    </row>
    <row r="29" spans="1:6" ht="15.75" x14ac:dyDescent="0.25">
      <c r="A29" s="11" t="s">
        <v>23</v>
      </c>
      <c r="B29" s="34">
        <v>2.4514</v>
      </c>
      <c r="C29" s="35"/>
      <c r="D29" s="60" t="s">
        <v>41</v>
      </c>
      <c r="E29" s="60"/>
      <c r="F29" s="10">
        <v>19.059999999999999</v>
      </c>
    </row>
    <row r="30" spans="1:6" ht="15.75" x14ac:dyDescent="0.25">
      <c r="A30" s="12" t="s">
        <v>24</v>
      </c>
      <c r="B30" s="47">
        <v>2.4</v>
      </c>
      <c r="C30" s="30"/>
      <c r="D30" s="60" t="s">
        <v>25</v>
      </c>
      <c r="E30" s="60"/>
      <c r="F30" s="13">
        <v>0.71699999999999997</v>
      </c>
    </row>
    <row r="31" spans="1:6" ht="15.75" x14ac:dyDescent="0.25">
      <c r="A31" s="11" t="s">
        <v>26</v>
      </c>
      <c r="B31" s="36">
        <f>0.214*F30</f>
        <v>0.15343799999999999</v>
      </c>
      <c r="C31" s="30"/>
      <c r="D31" s="60" t="s">
        <v>42</v>
      </c>
      <c r="E31" s="60"/>
      <c r="F31" s="10" t="s">
        <v>37</v>
      </c>
    </row>
    <row r="32" spans="1:6" ht="15.75" x14ac:dyDescent="0.25">
      <c r="A32" s="11" t="s">
        <v>27</v>
      </c>
      <c r="B32" s="34">
        <v>6.1</v>
      </c>
      <c r="C32" s="30"/>
      <c r="D32" s="49" t="s">
        <v>28</v>
      </c>
      <c r="E32" s="49"/>
      <c r="F32" s="14">
        <v>10900</v>
      </c>
    </row>
    <row r="33" spans="1:6" ht="15.75" x14ac:dyDescent="0.25">
      <c r="A33" s="15"/>
      <c r="B33" s="30"/>
      <c r="C33" s="30"/>
      <c r="D33" s="49" t="s">
        <v>29</v>
      </c>
      <c r="E33" s="49"/>
      <c r="F33" s="16">
        <v>0.214</v>
      </c>
    </row>
    <row r="34" spans="1:6" ht="15.75" x14ac:dyDescent="0.25">
      <c r="A34" s="17"/>
      <c r="B34" s="50" t="s">
        <v>30</v>
      </c>
      <c r="C34" s="37">
        <f>((B32+B31)*(B28-B27))*100</f>
        <v>39083.987500000003</v>
      </c>
      <c r="D34" s="30"/>
      <c r="E34" s="38"/>
      <c r="F34" s="8"/>
    </row>
    <row r="35" spans="1:6" ht="15.75" x14ac:dyDescent="0.25">
      <c r="A35" s="18"/>
      <c r="B35" s="50"/>
      <c r="C35" s="39">
        <f>(F32*(B29-B30))</f>
        <v>560.26000000000124</v>
      </c>
      <c r="D35" s="33"/>
      <c r="E35" s="40"/>
      <c r="F35" s="8"/>
    </row>
    <row r="36" spans="1:6" ht="15.75" x14ac:dyDescent="0.25">
      <c r="A36" s="51" t="s">
        <v>31</v>
      </c>
      <c r="B36" s="52"/>
      <c r="C36" s="46">
        <f>C34/C35</f>
        <v>69.760446042908498</v>
      </c>
      <c r="D36" s="33"/>
      <c r="E36" s="42"/>
      <c r="F36" s="8"/>
    </row>
    <row r="37" spans="1:6" ht="8.25" customHeight="1" x14ac:dyDescent="0.25">
      <c r="A37" s="19"/>
      <c r="B37" s="20"/>
      <c r="C37" s="43"/>
      <c r="D37" s="33"/>
      <c r="E37" s="23"/>
      <c r="F37" s="24"/>
    </row>
    <row r="38" spans="1:6" ht="15.75" x14ac:dyDescent="0.25">
      <c r="A38" s="25" t="s">
        <v>19</v>
      </c>
      <c r="B38" s="2" t="s">
        <v>43</v>
      </c>
      <c r="C38" s="3"/>
      <c r="D38" s="4"/>
      <c r="E38" s="5"/>
      <c r="F38" s="6"/>
    </row>
    <row r="39" spans="1:6" ht="15.75" x14ac:dyDescent="0.25">
      <c r="A39" s="17" t="s">
        <v>20</v>
      </c>
      <c r="B39" s="27">
        <v>90</v>
      </c>
      <c r="C39" s="30"/>
      <c r="D39" s="33"/>
      <c r="E39" s="38"/>
      <c r="F39" s="8"/>
    </row>
    <row r="40" spans="1:6" ht="15.75" x14ac:dyDescent="0.25">
      <c r="A40" s="9" t="s">
        <v>21</v>
      </c>
      <c r="B40" s="28">
        <v>26.25</v>
      </c>
      <c r="C40" s="32"/>
      <c r="D40" s="60" t="s">
        <v>39</v>
      </c>
      <c r="E40" s="60"/>
      <c r="F40" s="44" t="s">
        <v>46</v>
      </c>
    </row>
    <row r="41" spans="1:6" ht="15.75" x14ac:dyDescent="0.25">
      <c r="A41" s="9" t="s">
        <v>22</v>
      </c>
      <c r="B41" s="28">
        <v>90</v>
      </c>
      <c r="C41" s="30"/>
      <c r="D41" s="60" t="s">
        <v>40</v>
      </c>
      <c r="E41" s="60"/>
      <c r="F41" s="44">
        <v>25.2</v>
      </c>
    </row>
    <row r="42" spans="1:6" ht="15.75" x14ac:dyDescent="0.25">
      <c r="A42" s="11" t="s">
        <v>23</v>
      </c>
      <c r="B42" s="28">
        <v>2.3999000000000001</v>
      </c>
      <c r="C42" s="35"/>
      <c r="D42" s="60" t="s">
        <v>41</v>
      </c>
      <c r="E42" s="60"/>
      <c r="F42" s="44">
        <v>21.05</v>
      </c>
    </row>
    <row r="43" spans="1:6" ht="15.75" x14ac:dyDescent="0.25">
      <c r="A43" s="12" t="s">
        <v>24</v>
      </c>
      <c r="B43" s="28">
        <v>2.3311999999999999</v>
      </c>
      <c r="C43" s="30"/>
      <c r="D43" s="60" t="s">
        <v>25</v>
      </c>
      <c r="E43" s="60"/>
      <c r="F43" s="45">
        <v>0.81430000000000002</v>
      </c>
    </row>
    <row r="44" spans="1:6" ht="15.75" x14ac:dyDescent="0.25">
      <c r="A44" s="11" t="s">
        <v>26</v>
      </c>
      <c r="B44" s="36">
        <f>0.214*F43</f>
        <v>0.1742602</v>
      </c>
      <c r="C44" s="30"/>
      <c r="D44" s="60" t="s">
        <v>42</v>
      </c>
      <c r="E44" s="60"/>
      <c r="F44" s="44" t="s">
        <v>37</v>
      </c>
    </row>
    <row r="45" spans="1:6" ht="15.75" x14ac:dyDescent="0.25">
      <c r="A45" s="11" t="s">
        <v>27</v>
      </c>
      <c r="B45" s="34">
        <v>7.7</v>
      </c>
      <c r="C45" s="30"/>
      <c r="D45" s="49" t="s">
        <v>28</v>
      </c>
      <c r="E45" s="49"/>
      <c r="F45" s="14">
        <v>10900</v>
      </c>
    </row>
    <row r="46" spans="1:6" ht="15.75" x14ac:dyDescent="0.25">
      <c r="A46" s="15"/>
      <c r="B46" s="30"/>
      <c r="C46" s="30"/>
      <c r="D46" s="49" t="s">
        <v>29</v>
      </c>
      <c r="E46" s="49"/>
      <c r="F46" s="16">
        <v>0.214</v>
      </c>
    </row>
    <row r="47" spans="1:6" ht="15.75" x14ac:dyDescent="0.25">
      <c r="A47" s="17"/>
      <c r="B47" s="50" t="s">
        <v>30</v>
      </c>
      <c r="C47" s="37">
        <f>((B45+B44)*(B41-B40))*100</f>
        <v>50198.408775000004</v>
      </c>
      <c r="D47" s="30"/>
      <c r="E47" s="38"/>
      <c r="F47" s="8"/>
    </row>
    <row r="48" spans="1:6" ht="15.75" x14ac:dyDescent="0.25">
      <c r="A48" s="18"/>
      <c r="B48" s="50"/>
      <c r="C48" s="39">
        <f>(F45*(B42-B43))</f>
        <v>748.8300000000022</v>
      </c>
      <c r="D48" s="33"/>
      <c r="E48" s="40"/>
      <c r="F48" s="8"/>
    </row>
    <row r="49" spans="1:6" ht="15.75" x14ac:dyDescent="0.25">
      <c r="A49" s="51" t="s">
        <v>31</v>
      </c>
      <c r="B49" s="52"/>
      <c r="C49" s="46">
        <f>C47/C48</f>
        <v>67.035787528544333</v>
      </c>
      <c r="D49" s="33"/>
      <c r="E49" s="42"/>
      <c r="F49" s="8"/>
    </row>
    <row r="50" spans="1:6" ht="8.25" customHeight="1" x14ac:dyDescent="0.25">
      <c r="A50" s="19"/>
      <c r="B50" s="20"/>
      <c r="C50" s="43"/>
      <c r="D50" s="33"/>
      <c r="E50" s="23"/>
      <c r="F50" s="24"/>
    </row>
    <row r="51" spans="1:6" ht="15.75" x14ac:dyDescent="0.25">
      <c r="A51" s="25" t="s">
        <v>19</v>
      </c>
      <c r="B51" s="2" t="s">
        <v>37</v>
      </c>
      <c r="C51" s="3"/>
      <c r="D51" s="4"/>
      <c r="E51" s="5"/>
      <c r="F51" s="6"/>
    </row>
    <row r="52" spans="1:6" ht="15.75" x14ac:dyDescent="0.25">
      <c r="A52" s="17" t="s">
        <v>20</v>
      </c>
      <c r="B52" s="28" t="s">
        <v>37</v>
      </c>
      <c r="C52" s="30"/>
      <c r="D52" s="33"/>
      <c r="E52" s="38"/>
      <c r="F52" s="8"/>
    </row>
    <row r="53" spans="1:6" ht="15.75" x14ac:dyDescent="0.25">
      <c r="A53" s="9" t="s">
        <v>21</v>
      </c>
      <c r="B53" s="28" t="s">
        <v>37</v>
      </c>
      <c r="C53" s="32"/>
      <c r="D53" s="60" t="s">
        <v>39</v>
      </c>
      <c r="E53" s="60"/>
      <c r="F53" s="10" t="s">
        <v>37</v>
      </c>
    </row>
    <row r="54" spans="1:6" ht="15.75" x14ac:dyDescent="0.25">
      <c r="A54" s="9" t="s">
        <v>22</v>
      </c>
      <c r="B54" s="28" t="s">
        <v>37</v>
      </c>
      <c r="C54" s="30"/>
      <c r="D54" s="60" t="s">
        <v>40</v>
      </c>
      <c r="E54" s="60"/>
      <c r="F54" s="10" t="s">
        <v>37</v>
      </c>
    </row>
    <row r="55" spans="1:6" ht="15.75" x14ac:dyDescent="0.25">
      <c r="A55" s="11" t="s">
        <v>23</v>
      </c>
      <c r="B55" s="28" t="s">
        <v>37</v>
      </c>
      <c r="C55" s="35"/>
      <c r="D55" s="60" t="s">
        <v>41</v>
      </c>
      <c r="E55" s="60"/>
      <c r="F55" s="10" t="s">
        <v>37</v>
      </c>
    </row>
    <row r="56" spans="1:6" ht="15.75" x14ac:dyDescent="0.25">
      <c r="A56" s="12" t="s">
        <v>24</v>
      </c>
      <c r="B56" s="28" t="s">
        <v>37</v>
      </c>
      <c r="C56" s="30"/>
      <c r="D56" s="60" t="s">
        <v>25</v>
      </c>
      <c r="E56" s="60"/>
      <c r="F56" s="10" t="s">
        <v>37</v>
      </c>
    </row>
    <row r="57" spans="1:6" ht="15.75" x14ac:dyDescent="0.25">
      <c r="A57" s="11" t="s">
        <v>26</v>
      </c>
      <c r="B57" s="36" t="e">
        <f>0.214*F56</f>
        <v>#VALUE!</v>
      </c>
      <c r="C57" s="30"/>
      <c r="D57" s="60" t="s">
        <v>42</v>
      </c>
      <c r="E57" s="60"/>
      <c r="F57" s="10" t="s">
        <v>37</v>
      </c>
    </row>
    <row r="58" spans="1:6" ht="15.75" x14ac:dyDescent="0.25">
      <c r="A58" s="11" t="s">
        <v>27</v>
      </c>
      <c r="B58" s="34"/>
      <c r="C58" s="30"/>
      <c r="D58" s="49" t="s">
        <v>28</v>
      </c>
      <c r="E58" s="49"/>
      <c r="F58" s="14">
        <v>10900</v>
      </c>
    </row>
    <row r="59" spans="1:6" ht="15.75" x14ac:dyDescent="0.25">
      <c r="A59" s="15"/>
      <c r="B59" s="30"/>
      <c r="C59" s="30"/>
      <c r="D59" s="49" t="s">
        <v>29</v>
      </c>
      <c r="E59" s="49"/>
      <c r="F59" s="16">
        <v>0.214</v>
      </c>
    </row>
    <row r="60" spans="1:6" ht="15.75" x14ac:dyDescent="0.25">
      <c r="A60" s="17"/>
      <c r="B60" s="50" t="s">
        <v>30</v>
      </c>
      <c r="C60" s="37" t="e">
        <f>((B58+B57)*(B54-B53))*100</f>
        <v>#VALUE!</v>
      </c>
      <c r="D60" s="30"/>
      <c r="E60" s="38"/>
      <c r="F60" s="8"/>
    </row>
    <row r="61" spans="1:6" ht="15.75" x14ac:dyDescent="0.25">
      <c r="A61" s="18"/>
      <c r="B61" s="50"/>
      <c r="C61" s="39" t="e">
        <f>(F58*(B55-B56))</f>
        <v>#VALUE!</v>
      </c>
      <c r="D61" s="33"/>
      <c r="E61" s="40"/>
      <c r="F61" s="8"/>
    </row>
    <row r="62" spans="1:6" ht="15.75" x14ac:dyDescent="0.25">
      <c r="A62" s="51" t="s">
        <v>31</v>
      </c>
      <c r="B62" s="52"/>
      <c r="C62" s="41" t="e">
        <f>C60/C61</f>
        <v>#VALUE!</v>
      </c>
      <c r="D62" s="33"/>
      <c r="E62" s="42"/>
      <c r="F62" s="8"/>
    </row>
    <row r="63" spans="1:6" ht="6" customHeight="1" x14ac:dyDescent="0.25">
      <c r="A63" s="19"/>
      <c r="B63" s="20"/>
      <c r="C63" s="21"/>
      <c r="D63" s="22"/>
      <c r="E63" s="23"/>
      <c r="F63" s="24"/>
    </row>
    <row r="64" spans="1:6" ht="28.5" customHeight="1" x14ac:dyDescent="0.25">
      <c r="A64" s="53" t="s">
        <v>50</v>
      </c>
      <c r="B64" s="54"/>
      <c r="C64" s="54"/>
      <c r="D64" s="54"/>
      <c r="E64" s="54"/>
      <c r="F64" s="55"/>
    </row>
    <row r="65" spans="1:6" ht="30" customHeight="1" thickBot="1" x14ac:dyDescent="0.3">
      <c r="A65" s="56" t="s">
        <v>32</v>
      </c>
      <c r="B65" s="57"/>
      <c r="C65" s="26" t="s">
        <v>33</v>
      </c>
      <c r="D65" s="58" t="s">
        <v>34</v>
      </c>
      <c r="E65" s="58"/>
      <c r="F65" s="59"/>
    </row>
    <row r="66" spans="1:6" x14ac:dyDescent="0.25">
      <c r="E66" s="48"/>
      <c r="F66" s="48"/>
    </row>
  </sheetData>
  <mergeCells count="63">
    <mergeCell ref="A7:C7"/>
    <mergeCell ref="D7:F7"/>
    <mergeCell ref="A1:F1"/>
    <mergeCell ref="A2:C2"/>
    <mergeCell ref="D2:F2"/>
    <mergeCell ref="A3:C3"/>
    <mergeCell ref="D3:F3"/>
    <mergeCell ref="A4:C4"/>
    <mergeCell ref="D4:F4"/>
    <mergeCell ref="A5:A6"/>
    <mergeCell ref="B5:B6"/>
    <mergeCell ref="C5:D5"/>
    <mergeCell ref="E5:F6"/>
    <mergeCell ref="C6:D6"/>
    <mergeCell ref="A8:C8"/>
    <mergeCell ref="D8:F8"/>
    <mergeCell ref="A9:C9"/>
    <mergeCell ref="D9:F9"/>
    <mergeCell ref="A10:C10"/>
    <mergeCell ref="D10:F10"/>
    <mergeCell ref="B21:B22"/>
    <mergeCell ref="A23:B23"/>
    <mergeCell ref="A11:C11"/>
    <mergeCell ref="D11:F11"/>
    <mergeCell ref="D13:E13"/>
    <mergeCell ref="D14:E14"/>
    <mergeCell ref="D15:E15"/>
    <mergeCell ref="D16:E16"/>
    <mergeCell ref="D32:E32"/>
    <mergeCell ref="D17:E17"/>
    <mergeCell ref="D18:E18"/>
    <mergeCell ref="D19:E19"/>
    <mergeCell ref="D20:E20"/>
    <mergeCell ref="D27:E27"/>
    <mergeCell ref="D28:E28"/>
    <mergeCell ref="D29:E29"/>
    <mergeCell ref="D30:E30"/>
    <mergeCell ref="D31:E31"/>
    <mergeCell ref="B47:B48"/>
    <mergeCell ref="A49:B49"/>
    <mergeCell ref="D33:E33"/>
    <mergeCell ref="B34:B35"/>
    <mergeCell ref="A36:B36"/>
    <mergeCell ref="D40:E40"/>
    <mergeCell ref="D41:E41"/>
    <mergeCell ref="D42:E42"/>
    <mergeCell ref="D58:E58"/>
    <mergeCell ref="D43:E43"/>
    <mergeCell ref="D44:E44"/>
    <mergeCell ref="D45:E45"/>
    <mergeCell ref="D46:E46"/>
    <mergeCell ref="D53:E53"/>
    <mergeCell ref="D54:E54"/>
    <mergeCell ref="D55:E55"/>
    <mergeCell ref="D56:E56"/>
    <mergeCell ref="D57:E57"/>
    <mergeCell ref="E66:F66"/>
    <mergeCell ref="D59:E59"/>
    <mergeCell ref="B60:B61"/>
    <mergeCell ref="A62:B62"/>
    <mergeCell ref="A64:F64"/>
    <mergeCell ref="A65:B65"/>
    <mergeCell ref="D65:F65"/>
  </mergeCells>
  <printOptions horizontalCentered="1" verticalCentered="1"/>
  <pageMargins left="0" right="0" top="0" bottom="0" header="0" footer="0"/>
  <pageSetup paperSize="9" scale="75" orientation="portrait" r:id="rId1"/>
  <headerFooter>
    <oddFooter>&amp;LMAL.LAB.GS.03&amp;CRev.No.00&amp;RIssued On 01/01/2022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A02F-C8FE-47E6-8B39-9FBF5EF3C118}">
  <dimension ref="A1:F66"/>
  <sheetViews>
    <sheetView tabSelected="1" workbookViewId="0">
      <selection activeCell="N58" sqref="N58"/>
    </sheetView>
  </sheetViews>
  <sheetFormatPr defaultRowHeight="15" x14ac:dyDescent="0.25"/>
  <cols>
    <col min="1" max="1" width="14.5703125" customWidth="1"/>
    <col min="2" max="2" width="18.42578125" customWidth="1"/>
    <col min="3" max="3" width="30.140625" customWidth="1"/>
    <col min="4" max="4" width="16.42578125" customWidth="1"/>
    <col min="5" max="5" width="19.42578125" customWidth="1"/>
    <col min="6" max="6" width="15.140625" customWidth="1"/>
  </cols>
  <sheetData>
    <row r="1" spans="1:6" ht="18.75" x14ac:dyDescent="0.25">
      <c r="A1" s="70" t="s">
        <v>0</v>
      </c>
      <c r="B1" s="71"/>
      <c r="C1" s="71"/>
      <c r="D1" s="71"/>
      <c r="E1" s="71"/>
      <c r="F1" s="72"/>
    </row>
    <row r="2" spans="1:6" ht="17.25" customHeight="1" x14ac:dyDescent="0.25">
      <c r="A2" s="73" t="s">
        <v>1</v>
      </c>
      <c r="B2" s="74"/>
      <c r="C2" s="74"/>
      <c r="D2" s="75" t="s">
        <v>2</v>
      </c>
      <c r="E2" s="76"/>
      <c r="F2" s="77"/>
    </row>
    <row r="3" spans="1:6" ht="17.25" customHeight="1" x14ac:dyDescent="0.25">
      <c r="A3" s="78" t="s">
        <v>47</v>
      </c>
      <c r="B3" s="79"/>
      <c r="C3" s="79"/>
      <c r="D3" s="75" t="s">
        <v>3</v>
      </c>
      <c r="E3" s="76"/>
      <c r="F3" s="77"/>
    </row>
    <row r="4" spans="1:6" ht="17.25" customHeight="1" x14ac:dyDescent="0.25">
      <c r="A4" s="80" t="s">
        <v>38</v>
      </c>
      <c r="B4" s="79"/>
      <c r="C4" s="79"/>
      <c r="D4" s="75" t="s">
        <v>45</v>
      </c>
      <c r="E4" s="76"/>
      <c r="F4" s="77"/>
    </row>
    <row r="5" spans="1:6" ht="15.75" x14ac:dyDescent="0.25">
      <c r="A5" s="81" t="s">
        <v>4</v>
      </c>
      <c r="B5" s="83" t="s">
        <v>5</v>
      </c>
      <c r="C5" s="85" t="s">
        <v>6</v>
      </c>
      <c r="D5" s="86"/>
      <c r="E5" s="87" t="s">
        <v>7</v>
      </c>
      <c r="F5" s="88"/>
    </row>
    <row r="6" spans="1:6" ht="15.75" x14ac:dyDescent="0.25">
      <c r="A6" s="82"/>
      <c r="B6" s="84"/>
      <c r="C6" s="91" t="s">
        <v>8</v>
      </c>
      <c r="D6" s="92"/>
      <c r="E6" s="89"/>
      <c r="F6" s="90"/>
    </row>
    <row r="7" spans="1:6" ht="15.75" x14ac:dyDescent="0.25">
      <c r="A7" s="67" t="s">
        <v>9</v>
      </c>
      <c r="B7" s="62"/>
      <c r="C7" s="62"/>
      <c r="D7" s="62" t="s">
        <v>10</v>
      </c>
      <c r="E7" s="68"/>
      <c r="F7" s="69"/>
    </row>
    <row r="8" spans="1:6" ht="15.75" x14ac:dyDescent="0.25">
      <c r="A8" s="61" t="s">
        <v>11</v>
      </c>
      <c r="B8" s="62"/>
      <c r="C8" s="62"/>
      <c r="D8" s="62" t="s">
        <v>12</v>
      </c>
      <c r="E8" s="62"/>
      <c r="F8" s="63"/>
    </row>
    <row r="9" spans="1:6" ht="15.75" x14ac:dyDescent="0.25">
      <c r="A9" s="65" t="s">
        <v>13</v>
      </c>
      <c r="B9" s="66"/>
      <c r="C9" s="66"/>
      <c r="D9" s="62" t="s">
        <v>14</v>
      </c>
      <c r="E9" s="62"/>
      <c r="F9" s="63"/>
    </row>
    <row r="10" spans="1:6" ht="15.75" x14ac:dyDescent="0.25">
      <c r="A10" s="61" t="s">
        <v>15</v>
      </c>
      <c r="B10" s="62"/>
      <c r="C10" s="62"/>
      <c r="D10" s="62" t="s">
        <v>16</v>
      </c>
      <c r="E10" s="62"/>
      <c r="F10" s="63"/>
    </row>
    <row r="11" spans="1:6" ht="15.75" x14ac:dyDescent="0.25">
      <c r="A11" s="61" t="s">
        <v>17</v>
      </c>
      <c r="B11" s="62"/>
      <c r="C11" s="62"/>
      <c r="D11" s="62" t="s">
        <v>18</v>
      </c>
      <c r="E11" s="62"/>
      <c r="F11" s="63"/>
    </row>
    <row r="12" spans="1:6" ht="15.75" x14ac:dyDescent="0.25">
      <c r="A12" s="1" t="s">
        <v>19</v>
      </c>
      <c r="B12" s="2" t="s">
        <v>43</v>
      </c>
      <c r="C12" s="3"/>
      <c r="D12" s="4"/>
      <c r="E12" s="5"/>
      <c r="F12" s="6"/>
    </row>
    <row r="13" spans="1:6" ht="15.75" x14ac:dyDescent="0.25">
      <c r="A13" s="7" t="s">
        <v>20</v>
      </c>
      <c r="B13" s="27">
        <v>90</v>
      </c>
      <c r="C13" s="30"/>
      <c r="D13" s="64"/>
      <c r="E13" s="64"/>
      <c r="F13" s="8"/>
    </row>
    <row r="14" spans="1:6" ht="15.75" x14ac:dyDescent="0.25">
      <c r="A14" s="9" t="s">
        <v>21</v>
      </c>
      <c r="B14" s="31">
        <v>27.5</v>
      </c>
      <c r="C14" s="32"/>
      <c r="D14" s="60" t="s">
        <v>39</v>
      </c>
      <c r="E14" s="60"/>
      <c r="F14" s="10" t="s">
        <v>46</v>
      </c>
    </row>
    <row r="15" spans="1:6" ht="15.75" x14ac:dyDescent="0.25">
      <c r="A15" s="9" t="s">
        <v>22</v>
      </c>
      <c r="B15" s="29">
        <v>90.5</v>
      </c>
      <c r="C15" s="30"/>
      <c r="D15" s="60" t="s">
        <v>40</v>
      </c>
      <c r="E15" s="60"/>
      <c r="F15" s="10">
        <v>25.5</v>
      </c>
    </row>
    <row r="16" spans="1:6" ht="15.75" x14ac:dyDescent="0.25">
      <c r="A16" s="11" t="s">
        <v>23</v>
      </c>
      <c r="B16" s="34">
        <v>2.3308</v>
      </c>
      <c r="C16" s="35"/>
      <c r="D16" s="60" t="s">
        <v>41</v>
      </c>
      <c r="E16" s="60"/>
      <c r="F16" s="10">
        <v>20.57</v>
      </c>
    </row>
    <row r="17" spans="1:6" ht="15.75" x14ac:dyDescent="0.25">
      <c r="A17" s="12" t="s">
        <v>24</v>
      </c>
      <c r="B17" s="47">
        <v>2.2629999999999999</v>
      </c>
      <c r="C17" s="30"/>
      <c r="D17" s="60" t="s">
        <v>25</v>
      </c>
      <c r="E17" s="60"/>
      <c r="F17" s="13">
        <v>0.81399999999999995</v>
      </c>
    </row>
    <row r="18" spans="1:6" ht="15.75" x14ac:dyDescent="0.25">
      <c r="A18" s="11" t="s">
        <v>26</v>
      </c>
      <c r="B18" s="36">
        <f>0.214*F17</f>
        <v>0.17419599999999999</v>
      </c>
      <c r="C18" s="30"/>
      <c r="D18" s="60" t="s">
        <v>42</v>
      </c>
      <c r="E18" s="60"/>
      <c r="F18" s="10"/>
    </row>
    <row r="19" spans="1:6" ht="15.75" x14ac:dyDescent="0.25">
      <c r="A19" s="11" t="s">
        <v>27</v>
      </c>
      <c r="B19" s="34">
        <v>7.7</v>
      </c>
      <c r="C19" s="30"/>
      <c r="D19" s="49" t="s">
        <v>28</v>
      </c>
      <c r="E19" s="49"/>
      <c r="F19" s="14">
        <v>10900</v>
      </c>
    </row>
    <row r="20" spans="1:6" ht="15.75" x14ac:dyDescent="0.25">
      <c r="A20" s="15"/>
      <c r="B20" s="30"/>
      <c r="C20" s="30"/>
      <c r="D20" s="49" t="s">
        <v>29</v>
      </c>
      <c r="E20" s="49"/>
      <c r="F20" s="16">
        <v>0.214</v>
      </c>
    </row>
    <row r="21" spans="1:6" ht="15.75" x14ac:dyDescent="0.25">
      <c r="A21" s="17"/>
      <c r="B21" s="50" t="s">
        <v>30</v>
      </c>
      <c r="C21" s="37">
        <f>((B19+B18)*(B15-B14))*100</f>
        <v>49607.434800000003</v>
      </c>
      <c r="D21" s="30"/>
      <c r="E21" s="38"/>
      <c r="F21" s="8"/>
    </row>
    <row r="22" spans="1:6" ht="15.75" x14ac:dyDescent="0.25">
      <c r="A22" s="18"/>
      <c r="B22" s="50"/>
      <c r="C22" s="39">
        <f>(F19*(B16-B17))</f>
        <v>739.02000000000089</v>
      </c>
      <c r="D22" s="33"/>
      <c r="E22" s="40"/>
      <c r="F22" s="8"/>
    </row>
    <row r="23" spans="1:6" ht="15.75" x14ac:dyDescent="0.25">
      <c r="A23" s="51" t="s">
        <v>31</v>
      </c>
      <c r="B23" s="52"/>
      <c r="C23" s="46">
        <f>C21/C22</f>
        <v>67.125970609726323</v>
      </c>
      <c r="D23" s="33"/>
      <c r="E23" s="42"/>
      <c r="F23" s="8"/>
    </row>
    <row r="24" spans="1:6" ht="8.25" customHeight="1" x14ac:dyDescent="0.25">
      <c r="A24" s="19"/>
      <c r="B24" s="20"/>
      <c r="C24" s="21"/>
      <c r="D24" s="22"/>
      <c r="E24" s="23"/>
      <c r="F24" s="24"/>
    </row>
    <row r="25" spans="1:6" ht="15.75" x14ac:dyDescent="0.25">
      <c r="A25" s="17" t="s">
        <v>19</v>
      </c>
      <c r="B25" s="27" t="s">
        <v>35</v>
      </c>
      <c r="C25" s="30"/>
      <c r="D25" s="33"/>
      <c r="E25" s="38"/>
      <c r="F25" s="8"/>
    </row>
    <row r="26" spans="1:6" ht="15.75" x14ac:dyDescent="0.25">
      <c r="A26" s="17" t="s">
        <v>20</v>
      </c>
      <c r="B26" s="27">
        <v>77</v>
      </c>
      <c r="C26" s="30"/>
      <c r="D26" s="33"/>
      <c r="E26" s="38"/>
      <c r="F26" s="8"/>
    </row>
    <row r="27" spans="1:6" ht="15.75" x14ac:dyDescent="0.25">
      <c r="A27" s="9" t="s">
        <v>21</v>
      </c>
      <c r="B27" s="31">
        <v>27.5</v>
      </c>
      <c r="C27" s="32"/>
      <c r="D27" s="60" t="s">
        <v>39</v>
      </c>
      <c r="E27" s="60"/>
      <c r="F27" s="10"/>
    </row>
    <row r="28" spans="1:6" ht="15.75" x14ac:dyDescent="0.25">
      <c r="A28" s="9" t="s">
        <v>22</v>
      </c>
      <c r="B28" s="29">
        <v>90</v>
      </c>
      <c r="C28" s="30"/>
      <c r="D28" s="60" t="s">
        <v>40</v>
      </c>
      <c r="E28" s="60"/>
      <c r="F28" s="10">
        <v>25.5</v>
      </c>
    </row>
    <row r="29" spans="1:6" ht="15.75" x14ac:dyDescent="0.25">
      <c r="A29" s="11" t="s">
        <v>23</v>
      </c>
      <c r="B29" s="34">
        <v>2.2629000000000001</v>
      </c>
      <c r="C29" s="35"/>
      <c r="D29" s="60" t="s">
        <v>41</v>
      </c>
      <c r="E29" s="60"/>
      <c r="F29" s="10">
        <v>19.059999999999999</v>
      </c>
    </row>
    <row r="30" spans="1:6" ht="15.75" x14ac:dyDescent="0.25">
      <c r="A30" s="12" t="s">
        <v>24</v>
      </c>
      <c r="B30" s="47">
        <v>2.2113</v>
      </c>
      <c r="C30" s="30"/>
      <c r="D30" s="60" t="s">
        <v>25</v>
      </c>
      <c r="E30" s="60"/>
      <c r="F30" s="13">
        <v>0.71699999999999997</v>
      </c>
    </row>
    <row r="31" spans="1:6" ht="15.75" x14ac:dyDescent="0.25">
      <c r="A31" s="11" t="s">
        <v>26</v>
      </c>
      <c r="B31" s="36">
        <f>0.214*F30</f>
        <v>0.15343799999999999</v>
      </c>
      <c r="C31" s="30"/>
      <c r="D31" s="60" t="s">
        <v>42</v>
      </c>
      <c r="E31" s="60"/>
      <c r="F31" s="10" t="s">
        <v>37</v>
      </c>
    </row>
    <row r="32" spans="1:6" ht="15.75" x14ac:dyDescent="0.25">
      <c r="A32" s="11" t="s">
        <v>27</v>
      </c>
      <c r="B32" s="34">
        <v>6.1</v>
      </c>
      <c r="C32" s="30"/>
      <c r="D32" s="49" t="s">
        <v>28</v>
      </c>
      <c r="E32" s="49"/>
      <c r="F32" s="14">
        <v>10900</v>
      </c>
    </row>
    <row r="33" spans="1:6" ht="15.75" x14ac:dyDescent="0.25">
      <c r="A33" s="15"/>
      <c r="B33" s="30"/>
      <c r="C33" s="30"/>
      <c r="D33" s="49" t="s">
        <v>29</v>
      </c>
      <c r="E33" s="49"/>
      <c r="F33" s="16">
        <v>0.214</v>
      </c>
    </row>
    <row r="34" spans="1:6" ht="15.75" x14ac:dyDescent="0.25">
      <c r="A34" s="17"/>
      <c r="B34" s="50" t="s">
        <v>30</v>
      </c>
      <c r="C34" s="37">
        <f>((B32+B31)*(B28-B27))*100</f>
        <v>39083.987500000003</v>
      </c>
      <c r="D34" s="30"/>
      <c r="E34" s="38"/>
      <c r="F34" s="8"/>
    </row>
    <row r="35" spans="1:6" ht="15.75" x14ac:dyDescent="0.25">
      <c r="A35" s="18"/>
      <c r="B35" s="50"/>
      <c r="C35" s="39">
        <f>(F32*(B29-B30))</f>
        <v>562.44000000000096</v>
      </c>
      <c r="D35" s="33"/>
      <c r="E35" s="40"/>
      <c r="F35" s="8"/>
    </row>
    <row r="36" spans="1:6" ht="15.75" x14ac:dyDescent="0.25">
      <c r="A36" s="51" t="s">
        <v>31</v>
      </c>
      <c r="B36" s="52"/>
      <c r="C36" s="46">
        <f>C34/C35</f>
        <v>69.490056717160826</v>
      </c>
      <c r="D36" s="33"/>
      <c r="E36" s="42"/>
      <c r="F36" s="8"/>
    </row>
    <row r="37" spans="1:6" ht="8.25" customHeight="1" x14ac:dyDescent="0.25">
      <c r="A37" s="19"/>
      <c r="B37" s="20"/>
      <c r="C37" s="43"/>
      <c r="D37" s="33"/>
      <c r="E37" s="23"/>
      <c r="F37" s="24"/>
    </row>
    <row r="38" spans="1:6" ht="15.75" x14ac:dyDescent="0.25">
      <c r="A38" s="25" t="s">
        <v>19</v>
      </c>
      <c r="B38" s="2" t="s">
        <v>37</v>
      </c>
      <c r="C38" s="3"/>
      <c r="D38" s="4"/>
      <c r="E38" s="5"/>
      <c r="F38" s="6"/>
    </row>
    <row r="39" spans="1:6" ht="15.75" x14ac:dyDescent="0.25">
      <c r="A39" s="17" t="s">
        <v>20</v>
      </c>
      <c r="B39" s="27" t="s">
        <v>37</v>
      </c>
      <c r="C39" s="30"/>
      <c r="D39" s="33"/>
      <c r="E39" s="38"/>
      <c r="F39" s="8"/>
    </row>
    <row r="40" spans="1:6" ht="15.75" x14ac:dyDescent="0.25">
      <c r="A40" s="9" t="s">
        <v>21</v>
      </c>
      <c r="B40" s="28" t="s">
        <v>37</v>
      </c>
      <c r="C40" s="32"/>
      <c r="D40" s="60" t="s">
        <v>39</v>
      </c>
      <c r="E40" s="60"/>
      <c r="F40" s="44" t="s">
        <v>37</v>
      </c>
    </row>
    <row r="41" spans="1:6" ht="15.75" x14ac:dyDescent="0.25">
      <c r="A41" s="9" t="s">
        <v>22</v>
      </c>
      <c r="B41" s="28" t="s">
        <v>37</v>
      </c>
      <c r="C41" s="30"/>
      <c r="D41" s="60" t="s">
        <v>40</v>
      </c>
      <c r="E41" s="60"/>
      <c r="F41" s="44" t="s">
        <v>37</v>
      </c>
    </row>
    <row r="42" spans="1:6" ht="15.75" x14ac:dyDescent="0.25">
      <c r="A42" s="11" t="s">
        <v>23</v>
      </c>
      <c r="B42" s="28" t="s">
        <v>37</v>
      </c>
      <c r="C42" s="35"/>
      <c r="D42" s="60" t="s">
        <v>41</v>
      </c>
      <c r="E42" s="60"/>
      <c r="F42" s="44" t="s">
        <v>37</v>
      </c>
    </row>
    <row r="43" spans="1:6" ht="15.75" x14ac:dyDescent="0.25">
      <c r="A43" s="12" t="s">
        <v>24</v>
      </c>
      <c r="B43" s="28" t="s">
        <v>37</v>
      </c>
      <c r="C43" s="30"/>
      <c r="D43" s="60" t="s">
        <v>25</v>
      </c>
      <c r="E43" s="60"/>
      <c r="F43" s="45" t="s">
        <v>37</v>
      </c>
    </row>
    <row r="44" spans="1:6" ht="15.75" x14ac:dyDescent="0.25">
      <c r="A44" s="11" t="s">
        <v>26</v>
      </c>
      <c r="B44" s="36" t="e">
        <f>0.214*F43</f>
        <v>#VALUE!</v>
      </c>
      <c r="C44" s="30"/>
      <c r="D44" s="60" t="s">
        <v>42</v>
      </c>
      <c r="E44" s="60"/>
      <c r="F44" s="44" t="s">
        <v>37</v>
      </c>
    </row>
    <row r="45" spans="1:6" ht="15.75" x14ac:dyDescent="0.25">
      <c r="A45" s="11" t="s">
        <v>27</v>
      </c>
      <c r="B45" s="34" t="s">
        <v>37</v>
      </c>
      <c r="C45" s="30"/>
      <c r="D45" s="49" t="s">
        <v>28</v>
      </c>
      <c r="E45" s="49"/>
      <c r="F45" s="14">
        <v>10900</v>
      </c>
    </row>
    <row r="46" spans="1:6" ht="15.75" x14ac:dyDescent="0.25">
      <c r="A46" s="15"/>
      <c r="B46" s="30"/>
      <c r="C46" s="30"/>
      <c r="D46" s="49" t="s">
        <v>29</v>
      </c>
      <c r="E46" s="49"/>
      <c r="F46" s="16">
        <v>0.214</v>
      </c>
    </row>
    <row r="47" spans="1:6" ht="15.75" x14ac:dyDescent="0.25">
      <c r="A47" s="17"/>
      <c r="B47" s="50" t="s">
        <v>30</v>
      </c>
      <c r="C47" s="37" t="e">
        <f>((B45+B44)*(B41-B40))*100</f>
        <v>#VALUE!</v>
      </c>
      <c r="D47" s="30"/>
      <c r="E47" s="38"/>
      <c r="F47" s="8"/>
    </row>
    <row r="48" spans="1:6" ht="15.75" x14ac:dyDescent="0.25">
      <c r="A48" s="18"/>
      <c r="B48" s="50"/>
      <c r="C48" s="39" t="e">
        <f>(F45*(B42-B43))</f>
        <v>#VALUE!</v>
      </c>
      <c r="D48" s="33"/>
      <c r="E48" s="40"/>
      <c r="F48" s="8"/>
    </row>
    <row r="49" spans="1:6" ht="15.75" x14ac:dyDescent="0.25">
      <c r="A49" s="51" t="s">
        <v>31</v>
      </c>
      <c r="B49" s="52"/>
      <c r="C49" s="46" t="s">
        <v>37</v>
      </c>
      <c r="D49" s="33"/>
      <c r="E49" s="42"/>
      <c r="F49" s="8"/>
    </row>
    <row r="50" spans="1:6" ht="8.25" customHeight="1" x14ac:dyDescent="0.25">
      <c r="A50" s="19"/>
      <c r="B50" s="20"/>
      <c r="C50" s="43"/>
      <c r="D50" s="33"/>
      <c r="E50" s="23"/>
      <c r="F50" s="24"/>
    </row>
    <row r="51" spans="1:6" ht="15.75" x14ac:dyDescent="0.25">
      <c r="A51" s="25" t="s">
        <v>19</v>
      </c>
      <c r="B51" s="2" t="s">
        <v>37</v>
      </c>
      <c r="C51" s="3"/>
      <c r="D51" s="4"/>
      <c r="E51" s="5"/>
      <c r="F51" s="6"/>
    </row>
    <row r="52" spans="1:6" ht="15.75" x14ac:dyDescent="0.25">
      <c r="A52" s="17" t="s">
        <v>20</v>
      </c>
      <c r="B52" s="28" t="s">
        <v>37</v>
      </c>
      <c r="C52" s="30"/>
      <c r="D52" s="33"/>
      <c r="E52" s="38"/>
      <c r="F52" s="8"/>
    </row>
    <row r="53" spans="1:6" ht="15.75" x14ac:dyDescent="0.25">
      <c r="A53" s="9" t="s">
        <v>21</v>
      </c>
      <c r="B53" s="28" t="s">
        <v>37</v>
      </c>
      <c r="C53" s="32"/>
      <c r="D53" s="60" t="s">
        <v>39</v>
      </c>
      <c r="E53" s="60"/>
      <c r="F53" s="10" t="s">
        <v>37</v>
      </c>
    </row>
    <row r="54" spans="1:6" ht="15.75" x14ac:dyDescent="0.25">
      <c r="A54" s="9" t="s">
        <v>22</v>
      </c>
      <c r="B54" s="28" t="s">
        <v>37</v>
      </c>
      <c r="C54" s="30"/>
      <c r="D54" s="60" t="s">
        <v>40</v>
      </c>
      <c r="E54" s="60"/>
      <c r="F54" s="10" t="s">
        <v>37</v>
      </c>
    </row>
    <row r="55" spans="1:6" ht="15.75" x14ac:dyDescent="0.25">
      <c r="A55" s="11" t="s">
        <v>23</v>
      </c>
      <c r="B55" s="28" t="s">
        <v>37</v>
      </c>
      <c r="C55" s="35"/>
      <c r="D55" s="60" t="s">
        <v>41</v>
      </c>
      <c r="E55" s="60"/>
      <c r="F55" s="10" t="s">
        <v>37</v>
      </c>
    </row>
    <row r="56" spans="1:6" ht="15.75" x14ac:dyDescent="0.25">
      <c r="A56" s="12" t="s">
        <v>24</v>
      </c>
      <c r="B56" s="28" t="s">
        <v>37</v>
      </c>
      <c r="C56" s="30"/>
      <c r="D56" s="60" t="s">
        <v>25</v>
      </c>
      <c r="E56" s="60"/>
      <c r="F56" s="10" t="s">
        <v>37</v>
      </c>
    </row>
    <row r="57" spans="1:6" ht="15.75" x14ac:dyDescent="0.25">
      <c r="A57" s="11" t="s">
        <v>26</v>
      </c>
      <c r="B57" s="36" t="e">
        <f>0.214*F56</f>
        <v>#VALUE!</v>
      </c>
      <c r="C57" s="30"/>
      <c r="D57" s="60" t="s">
        <v>42</v>
      </c>
      <c r="E57" s="60"/>
      <c r="F57" s="10" t="s">
        <v>37</v>
      </c>
    </row>
    <row r="58" spans="1:6" ht="15.75" x14ac:dyDescent="0.25">
      <c r="A58" s="11" t="s">
        <v>27</v>
      </c>
      <c r="B58" s="34"/>
      <c r="C58" s="30"/>
      <c r="D58" s="49" t="s">
        <v>28</v>
      </c>
      <c r="E58" s="49"/>
      <c r="F58" s="14">
        <v>10900</v>
      </c>
    </row>
    <row r="59" spans="1:6" ht="15.75" x14ac:dyDescent="0.25">
      <c r="A59" s="15"/>
      <c r="B59" s="30"/>
      <c r="C59" s="30"/>
      <c r="D59" s="49" t="s">
        <v>29</v>
      </c>
      <c r="E59" s="49"/>
      <c r="F59" s="16">
        <v>0.214</v>
      </c>
    </row>
    <row r="60" spans="1:6" ht="15.75" x14ac:dyDescent="0.25">
      <c r="A60" s="17"/>
      <c r="B60" s="50" t="s">
        <v>30</v>
      </c>
      <c r="C60" s="37" t="e">
        <f>((B58+B57)*(B54-B53))*100</f>
        <v>#VALUE!</v>
      </c>
      <c r="D60" s="30"/>
      <c r="E60" s="38"/>
      <c r="F60" s="8"/>
    </row>
    <row r="61" spans="1:6" ht="15.75" x14ac:dyDescent="0.25">
      <c r="A61" s="18"/>
      <c r="B61" s="50"/>
      <c r="C61" s="39" t="e">
        <f>(F58*(B55-B56))</f>
        <v>#VALUE!</v>
      </c>
      <c r="D61" s="33"/>
      <c r="E61" s="40"/>
      <c r="F61" s="8"/>
    </row>
    <row r="62" spans="1:6" ht="15.75" x14ac:dyDescent="0.25">
      <c r="A62" s="51" t="s">
        <v>31</v>
      </c>
      <c r="B62" s="52"/>
      <c r="C62" s="41" t="s">
        <v>37</v>
      </c>
      <c r="D62" s="33"/>
      <c r="E62" s="42"/>
      <c r="F62" s="8"/>
    </row>
    <row r="63" spans="1:6" ht="6" customHeight="1" x14ac:dyDescent="0.25">
      <c r="A63" s="19"/>
      <c r="B63" s="20"/>
      <c r="C63" s="21"/>
      <c r="D63" s="22"/>
      <c r="E63" s="23"/>
      <c r="F63" s="24"/>
    </row>
    <row r="64" spans="1:6" ht="28.5" customHeight="1" x14ac:dyDescent="0.25">
      <c r="A64" s="53" t="s">
        <v>50</v>
      </c>
      <c r="B64" s="54"/>
      <c r="C64" s="54"/>
      <c r="D64" s="54"/>
      <c r="E64" s="54"/>
      <c r="F64" s="55"/>
    </row>
    <row r="65" spans="1:6" ht="30" customHeight="1" thickBot="1" x14ac:dyDescent="0.3">
      <c r="A65" s="56" t="s">
        <v>32</v>
      </c>
      <c r="B65" s="57"/>
      <c r="C65" s="26" t="s">
        <v>33</v>
      </c>
      <c r="D65" s="58" t="s">
        <v>34</v>
      </c>
      <c r="E65" s="58"/>
      <c r="F65" s="59"/>
    </row>
    <row r="66" spans="1:6" x14ac:dyDescent="0.25">
      <c r="E66" s="48"/>
      <c r="F66" s="48"/>
    </row>
  </sheetData>
  <mergeCells count="63">
    <mergeCell ref="A7:C7"/>
    <mergeCell ref="D7:F7"/>
    <mergeCell ref="A1:F1"/>
    <mergeCell ref="A2:C2"/>
    <mergeCell ref="D2:F2"/>
    <mergeCell ref="A3:C3"/>
    <mergeCell ref="D3:F3"/>
    <mergeCell ref="A4:C4"/>
    <mergeCell ref="D4:F4"/>
    <mergeCell ref="A5:A6"/>
    <mergeCell ref="B5:B6"/>
    <mergeCell ref="C5:D5"/>
    <mergeCell ref="E5:F6"/>
    <mergeCell ref="C6:D6"/>
    <mergeCell ref="A8:C8"/>
    <mergeCell ref="D8:F8"/>
    <mergeCell ref="A9:C9"/>
    <mergeCell ref="D9:F9"/>
    <mergeCell ref="A10:C10"/>
    <mergeCell ref="D10:F10"/>
    <mergeCell ref="B21:B22"/>
    <mergeCell ref="A23:B23"/>
    <mergeCell ref="A11:C11"/>
    <mergeCell ref="D11:F11"/>
    <mergeCell ref="D13:E13"/>
    <mergeCell ref="D14:E14"/>
    <mergeCell ref="D15:E15"/>
    <mergeCell ref="D16:E16"/>
    <mergeCell ref="D32:E32"/>
    <mergeCell ref="D17:E17"/>
    <mergeCell ref="D18:E18"/>
    <mergeCell ref="D19:E19"/>
    <mergeCell ref="D20:E20"/>
    <mergeCell ref="D27:E27"/>
    <mergeCell ref="D28:E28"/>
    <mergeCell ref="D29:E29"/>
    <mergeCell ref="D30:E30"/>
    <mergeCell ref="D31:E31"/>
    <mergeCell ref="B47:B48"/>
    <mergeCell ref="A49:B49"/>
    <mergeCell ref="D33:E33"/>
    <mergeCell ref="B34:B35"/>
    <mergeCell ref="A36:B36"/>
    <mergeCell ref="D40:E40"/>
    <mergeCell ref="D41:E41"/>
    <mergeCell ref="D42:E42"/>
    <mergeCell ref="D58:E58"/>
    <mergeCell ref="D43:E43"/>
    <mergeCell ref="D44:E44"/>
    <mergeCell ref="D45:E45"/>
    <mergeCell ref="D46:E46"/>
    <mergeCell ref="D53:E53"/>
    <mergeCell ref="D54:E54"/>
    <mergeCell ref="D55:E55"/>
    <mergeCell ref="D56:E56"/>
    <mergeCell ref="D57:E57"/>
    <mergeCell ref="E66:F66"/>
    <mergeCell ref="D59:E59"/>
    <mergeCell ref="B60:B61"/>
    <mergeCell ref="A62:B62"/>
    <mergeCell ref="A64:F64"/>
    <mergeCell ref="A65:B65"/>
    <mergeCell ref="D65:F65"/>
  </mergeCells>
  <printOptions horizontalCentered="1" verticalCentered="1"/>
  <pageMargins left="0" right="0" top="0" bottom="0" header="0" footer="0"/>
  <pageSetup paperSize="9" scale="75" orientation="portrait" r:id="rId1"/>
  <headerFooter>
    <oddFooter>&amp;LMAL.LAB.GS.03&amp;CRev.No.00&amp;RIssued On 01/01/2022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Vogue pride 3B</vt:lpstr>
      <vt:lpstr>Vogue pride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QA_LAB</dc:creator>
  <cp:lastModifiedBy>DQ LAB 1</cp:lastModifiedBy>
  <cp:lastPrinted>2023-02-15T08:04:42Z</cp:lastPrinted>
  <dcterms:created xsi:type="dcterms:W3CDTF">2023-02-14T04:30:02Z</dcterms:created>
  <dcterms:modified xsi:type="dcterms:W3CDTF">2024-07-08T10:53:42Z</dcterms:modified>
</cp:coreProperties>
</file>