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D drive\C.VELMURUGAAN\C.VELMURUGAAN 2024-2025 FY\NEW SUPPLIER DEVELOPMENT\"/>
    </mc:Choice>
  </mc:AlternateContent>
  <xr:revisionPtr revIDLastSave="0" documentId="13_ncr:1_{868EDF69-88C5-4100-90AF-861FE89BC7D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1 (2)" sheetId="2" r:id="rId2"/>
  </sheets>
  <externalReferences>
    <externalReference r:id="rId3"/>
  </externalReferenc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70" i="2"/>
  <c r="H70" i="2"/>
  <c r="H73" i="2"/>
  <c r="H72" i="2"/>
  <c r="H71" i="2"/>
  <c r="H69" i="2"/>
  <c r="I69" i="2" s="1"/>
  <c r="H68" i="2"/>
  <c r="I68" i="2" s="1"/>
  <c r="I67" i="2"/>
  <c r="H66" i="2"/>
  <c r="I66" i="2" s="1"/>
  <c r="H65" i="2"/>
  <c r="I65" i="2" s="1"/>
  <c r="H64" i="2"/>
  <c r="I64" i="2" s="1"/>
  <c r="I63" i="2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J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J48" i="2" s="1"/>
  <c r="H47" i="2"/>
  <c r="I47" i="2" s="1"/>
  <c r="H46" i="2"/>
  <c r="I46" i="2" s="1"/>
  <c r="H45" i="2"/>
  <c r="I45" i="2" s="1"/>
  <c r="H44" i="2"/>
  <c r="I44" i="2" s="1"/>
  <c r="J44" i="2" s="1"/>
  <c r="H43" i="2"/>
  <c r="I43" i="2" s="1"/>
  <c r="H42" i="2"/>
  <c r="I42" i="2" s="1"/>
  <c r="H41" i="2"/>
  <c r="I41" i="2" s="1"/>
  <c r="H40" i="2"/>
  <c r="I40" i="2" s="1"/>
  <c r="J40" i="2" s="1"/>
  <c r="H39" i="2"/>
  <c r="I39" i="2" s="1"/>
  <c r="H38" i="2"/>
  <c r="I38" i="2" s="1"/>
  <c r="H37" i="2"/>
  <c r="I37" i="2" s="1"/>
  <c r="H36" i="2"/>
  <c r="I36" i="2" s="1"/>
  <c r="J36" i="2" s="1"/>
  <c r="H35" i="2"/>
  <c r="I35" i="2" s="1"/>
  <c r="H34" i="2"/>
  <c r="I34" i="2" s="1"/>
  <c r="H33" i="2"/>
  <c r="I33" i="2" s="1"/>
  <c r="H32" i="2"/>
  <c r="I32" i="2" s="1"/>
  <c r="J32" i="2" s="1"/>
  <c r="H31" i="2"/>
  <c r="I31" i="2" s="1"/>
  <c r="H30" i="2"/>
  <c r="I30" i="2" s="1"/>
  <c r="H29" i="2"/>
  <c r="I29" i="2" s="1"/>
  <c r="J29" i="2" s="1"/>
  <c r="H28" i="2"/>
  <c r="I28" i="2" s="1"/>
  <c r="J28" i="2" s="1"/>
  <c r="H27" i="2"/>
  <c r="I27" i="2" s="1"/>
  <c r="H26" i="2"/>
  <c r="I26" i="2" s="1"/>
  <c r="J26" i="2" s="1"/>
  <c r="H25" i="2"/>
  <c r="I25" i="2" s="1"/>
  <c r="H24" i="2"/>
  <c r="I24" i="2" s="1"/>
  <c r="J24" i="2" s="1"/>
  <c r="H23" i="2"/>
  <c r="I23" i="2" s="1"/>
  <c r="H22" i="2"/>
  <c r="I22" i="2" s="1"/>
  <c r="H21" i="2"/>
  <c r="I21" i="2" s="1"/>
  <c r="H20" i="2"/>
  <c r="I20" i="2" s="1"/>
  <c r="J20" i="2" s="1"/>
  <c r="H19" i="2"/>
  <c r="I19" i="2" s="1"/>
  <c r="H18" i="2"/>
  <c r="I18" i="2" s="1"/>
  <c r="J18" i="2" s="1"/>
  <c r="H17" i="2"/>
  <c r="I17" i="2" s="1"/>
  <c r="H16" i="2"/>
  <c r="I16" i="2" s="1"/>
  <c r="J16" i="2" s="1"/>
  <c r="H15" i="2"/>
  <c r="I15" i="2" s="1"/>
  <c r="H14" i="2"/>
  <c r="I14" i="2" s="1"/>
  <c r="H13" i="2"/>
  <c r="I13" i="2" s="1"/>
  <c r="J13" i="2" s="1"/>
  <c r="H12" i="2"/>
  <c r="I12" i="2" s="1"/>
  <c r="J12" i="2" s="1"/>
  <c r="H11" i="2"/>
  <c r="I11" i="2" s="1"/>
  <c r="J11" i="2" s="1"/>
  <c r="H10" i="2"/>
  <c r="I10" i="2" s="1"/>
  <c r="J10" i="2" s="1"/>
  <c r="H9" i="2"/>
  <c r="I9" i="2" s="1"/>
  <c r="H8" i="2"/>
  <c r="I8" i="2" s="1"/>
  <c r="J8" i="2" s="1"/>
  <c r="H7" i="2"/>
  <c r="I7" i="2" s="1"/>
  <c r="H6" i="2"/>
  <c r="I6" i="2" s="1"/>
  <c r="H5" i="2"/>
  <c r="I5" i="2" s="1"/>
  <c r="J5" i="2" s="1"/>
  <c r="H4" i="2"/>
  <c r="I4" i="2" s="1"/>
  <c r="E73" i="2"/>
  <c r="G73" i="2" s="1"/>
  <c r="J73" i="2" s="1"/>
  <c r="E72" i="2"/>
  <c r="G72" i="2" s="1"/>
  <c r="J72" i="2" s="1"/>
  <c r="G71" i="2"/>
  <c r="J71" i="2" s="1"/>
  <c r="G70" i="2"/>
  <c r="G69" i="2"/>
  <c r="G68" i="2"/>
  <c r="G67" i="2"/>
  <c r="G66" i="2"/>
  <c r="J66" i="2" s="1"/>
  <c r="G65" i="2"/>
  <c r="J65" i="2" s="1"/>
  <c r="G64" i="2"/>
  <c r="G63" i="2"/>
  <c r="G62" i="2"/>
  <c r="G61" i="2"/>
  <c r="J61" i="2" s="1"/>
  <c r="G60" i="2"/>
  <c r="G59" i="2"/>
  <c r="G58" i="2"/>
  <c r="G57" i="2"/>
  <c r="G56" i="2"/>
  <c r="G55" i="2"/>
  <c r="G54" i="2"/>
  <c r="G53" i="2"/>
  <c r="J53" i="2" s="1"/>
  <c r="G52" i="2"/>
  <c r="G51" i="2"/>
  <c r="G50" i="2"/>
  <c r="G49" i="2"/>
  <c r="G48" i="2"/>
  <c r="G47" i="2"/>
  <c r="G46" i="2"/>
  <c r="G45" i="2"/>
  <c r="J45" i="2" s="1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J67" i="2" l="1"/>
  <c r="J19" i="2"/>
  <c r="J9" i="2"/>
  <c r="J17" i="2"/>
  <c r="J25" i="2"/>
  <c r="J33" i="2"/>
  <c r="J41" i="2"/>
  <c r="J49" i="2"/>
  <c r="J57" i="2"/>
  <c r="J34" i="2"/>
  <c r="J42" i="2"/>
  <c r="J50" i="2"/>
  <c r="J58" i="2"/>
  <c r="J70" i="2"/>
  <c r="J64" i="2"/>
  <c r="J27" i="2"/>
  <c r="J35" i="2"/>
  <c r="J43" i="2"/>
  <c r="J51" i="2"/>
  <c r="J59" i="2"/>
  <c r="J52" i="2"/>
  <c r="J60" i="2"/>
  <c r="J68" i="2"/>
  <c r="J37" i="2"/>
  <c r="J69" i="2"/>
  <c r="J6" i="2"/>
  <c r="J14" i="2"/>
  <c r="J22" i="2"/>
  <c r="J30" i="2"/>
  <c r="J38" i="2"/>
  <c r="J46" i="2"/>
  <c r="J54" i="2"/>
  <c r="J62" i="2"/>
  <c r="J7" i="2"/>
  <c r="J15" i="2"/>
  <c r="J23" i="2"/>
  <c r="J31" i="2"/>
  <c r="J39" i="2"/>
  <c r="J47" i="2"/>
  <c r="J55" i="2"/>
  <c r="J63" i="2"/>
  <c r="J21" i="2"/>
  <c r="I74" i="2"/>
  <c r="I76" i="2" s="1"/>
  <c r="G74" i="2"/>
</calcChain>
</file>

<file path=xl/sharedStrings.xml><?xml version="1.0" encoding="utf-8"?>
<sst xmlns="http://schemas.openxmlformats.org/spreadsheetml/2006/main" count="869" uniqueCount="388">
  <si>
    <t>FG-GS0199-AA - GLASS TOP 2 BURNER EDGE SHINE (FRAME)</t>
  </si>
  <si>
    <t>Item Code</t>
  </si>
  <si>
    <t>Item Name</t>
  </si>
  <si>
    <t>UOM</t>
  </si>
  <si>
    <t>Supplier Name</t>
  </si>
  <si>
    <t>Rate</t>
  </si>
  <si>
    <t>Norms</t>
  </si>
  <si>
    <t>Value</t>
  </si>
  <si>
    <t>Vendor Type</t>
  </si>
  <si>
    <t>Avg Rate</t>
  </si>
  <si>
    <t>AvgRate Value</t>
  </si>
  <si>
    <t>Latest High Rate</t>
  </si>
  <si>
    <t>LatestHigh Rate Value</t>
  </si>
  <si>
    <t>Share of business Rate</t>
  </si>
  <si>
    <t>Share of business Rate Value</t>
  </si>
  <si>
    <t>SF Value</t>
  </si>
  <si>
    <t>1st Level</t>
  </si>
  <si>
    <t>2nd Level</t>
  </si>
  <si>
    <t>3rd Level</t>
  </si>
  <si>
    <t>4th Level</t>
  </si>
  <si>
    <t>5th Level</t>
  </si>
  <si>
    <t>6th Level</t>
  </si>
  <si>
    <t>7th Level</t>
  </si>
  <si>
    <t>8th Level</t>
  </si>
  <si>
    <t>1743.73</t>
  </si>
  <si>
    <t xml:space="preserve">  I SF-GS0677-AA</t>
  </si>
  <si>
    <t>GLASS TOP 2 BURNER EDGE SHINE(FRAME)FG</t>
  </si>
  <si>
    <t>NOS</t>
  </si>
  <si>
    <t xml:space="preserve">    II CM-GS0055-AA</t>
  </si>
  <si>
    <t>RUBBER LEG 25mm  WITH NUT M6 (GS)</t>
  </si>
  <si>
    <t>MEGHA TECH</t>
  </si>
  <si>
    <t>2.500000</t>
  </si>
  <si>
    <t>Sup</t>
  </si>
  <si>
    <t xml:space="preserve">    II CM-GS0093-AB</t>
  </si>
  <si>
    <t>END CAP (NOZZLE) NEW</t>
  </si>
  <si>
    <t>GHR INDUSTRIES</t>
  </si>
  <si>
    <t>0.700000</t>
  </si>
  <si>
    <t xml:space="preserve">    II CM-GS0098-AA</t>
  </si>
  <si>
    <t>GLASS SUPPORT FOAM TAPE</t>
  </si>
  <si>
    <t>METERS</t>
  </si>
  <si>
    <t>3.000000</t>
  </si>
  <si>
    <t xml:space="preserve">    II CM-GS0100-AA</t>
  </si>
  <si>
    <t>RUBBER GROMET FRAME(EDG/MIR/PRO)</t>
  </si>
  <si>
    <t>1.300000</t>
  </si>
  <si>
    <t xml:space="preserve">    II CM-GS0193-AA</t>
  </si>
  <si>
    <t>RUBBER WASHER DIA 40MM GS AIR</t>
  </si>
  <si>
    <t>SHYAM RUBBER PRODUCTS</t>
  </si>
  <si>
    <t>0.950000</t>
  </si>
  <si>
    <t xml:space="preserve">    II CM-GS0235-AB</t>
  </si>
  <si>
    <t>DRIP TRAY COVER - SMALL(ID 82MM)</t>
  </si>
  <si>
    <t>33.000000</t>
  </si>
  <si>
    <t xml:space="preserve">    II CM-GS0236-AB</t>
  </si>
  <si>
    <t>DRIP TRAY COVER - MEDIUM(ID 92 MM)</t>
  </si>
  <si>
    <t xml:space="preserve">    II CM-GS0238-AA</t>
  </si>
  <si>
    <t>DRIP TRAY D CUP SS</t>
  </si>
  <si>
    <t>RASSI INDUSTRIAL PRODUCTS</t>
  </si>
  <si>
    <t>2.000000</t>
  </si>
  <si>
    <t xml:space="preserve">    II CM-GS0552-AA</t>
  </si>
  <si>
    <t>DRIP TRAY SUPPORT SMALL-PRIDE</t>
  </si>
  <si>
    <t>INOX CRAFTS</t>
  </si>
  <si>
    <t>4.100000</t>
  </si>
  <si>
    <t xml:space="preserve">    II CM-GS0592-AA</t>
  </si>
  <si>
    <t>SWITCH KNOB WITH INDICATOR VIVA GS</t>
  </si>
  <si>
    <t>SANTHI TOOLING COMPONENTS</t>
  </si>
  <si>
    <t>8.500000</t>
  </si>
  <si>
    <t xml:space="preserve">    II CM-GS0768-AA</t>
  </si>
  <si>
    <t>BURNER SMALL(FORGED)</t>
  </si>
  <si>
    <t>ACCURA METAL INDUSTRIES</t>
  </si>
  <si>
    <t>95.550000</t>
  </si>
  <si>
    <t xml:space="preserve">    II CM-GS0769-AA</t>
  </si>
  <si>
    <t>BURNER MEDIUM(FORGED)</t>
  </si>
  <si>
    <t>117.600000</t>
  </si>
  <si>
    <t xml:space="preserve">    II CM-GS0810-AB</t>
  </si>
  <si>
    <t>GLASS TOP 2B EDGE SHINE WITH CORNER HOLE L 700 X W 380 X T 8 MM</t>
  </si>
  <si>
    <t>SHUNDE NATIVE PRODUCE IMPORT AND EXPORT CO., LTD. OF GUANGDONG (RMB)</t>
  </si>
  <si>
    <t>440.496000</t>
  </si>
  <si>
    <t xml:space="preserve">    II CM-GS0834-AA</t>
  </si>
  <si>
    <t>MIXING TUBE SMALL W/O CONNECTOR</t>
  </si>
  <si>
    <t>SRI LAKSHMI ENGINEERING</t>
  </si>
  <si>
    <t>67.000000</t>
  </si>
  <si>
    <t xml:space="preserve">    II CM-GS0835-AA</t>
  </si>
  <si>
    <t>MIXING TUBE MEDIUM W/O CONNECTOR</t>
  </si>
  <si>
    <t>PADMA INDUSTRIES</t>
  </si>
  <si>
    <t>65.400000</t>
  </si>
  <si>
    <t xml:space="preserve">    II CM-GS0857-AA</t>
  </si>
  <si>
    <t>BACK PLATE SQUARE WITH SIM/ON/OFF(CHROME PLATED)</t>
  </si>
  <si>
    <t>NAAGG ELECTROPLATERS</t>
  </si>
  <si>
    <t>9.00</t>
  </si>
  <si>
    <t>SC</t>
  </si>
  <si>
    <t xml:space="preserve">      III CM-GS0995-AA</t>
  </si>
  <si>
    <t>BACK PLATE SQUARE WITH SIM/ON/OFF(NATURAL)</t>
  </si>
  <si>
    <t>SUBALAKSHMI ENGINEERING WORKS</t>
  </si>
  <si>
    <t>4.500000</t>
  </si>
  <si>
    <t xml:space="preserve">    II CM-GS0869-AA</t>
  </si>
  <si>
    <t>GAS FLOW CONNECTING PIPE ALU MEDIUM MIXING TUBE L98 MM-VIVA SS 2B(C-CUTTING)</t>
  </si>
  <si>
    <t xml:space="preserve">CHANDRU PRESS TOOLS </t>
  </si>
  <si>
    <t>8.750000</t>
  </si>
  <si>
    <t xml:space="preserve">    II CM-GS1160-AA</t>
  </si>
  <si>
    <t xml:space="preserve">PAN SUPPORT EDG WITH POWDER COATED(BLACK FINE TEXTURE) </t>
  </si>
  <si>
    <t>SUPER COATINGS</t>
  </si>
  <si>
    <t>5.00</t>
  </si>
  <si>
    <t xml:space="preserve">      III CM-GS0035-AA</t>
  </si>
  <si>
    <t>PAN SUPPORT W/O COATED (EDG/MIR/PRO)</t>
  </si>
  <si>
    <t>32.370000</t>
  </si>
  <si>
    <t xml:space="preserve">    II CM-GS1208-AA</t>
  </si>
  <si>
    <t>DRIP TRAY SMALL(EDG/MIR/PRO) WITH STUD SCREW HOLE</t>
  </si>
  <si>
    <t>27.620000</t>
  </si>
  <si>
    <t xml:space="preserve">    II CM-GS1209-AA</t>
  </si>
  <si>
    <t>DRIP TRAY MEDIUM(EDG/MIR/PRO) WITH STUD SCREW HOLE</t>
  </si>
  <si>
    <t xml:space="preserve">    II CM-GS1220-AA</t>
  </si>
  <si>
    <t>JET HOLDER CUP BIG HEIGHT-5 MM GS</t>
  </si>
  <si>
    <t>2.900000</t>
  </si>
  <si>
    <t xml:space="preserve">    II CM-GS1348-AA</t>
  </si>
  <si>
    <t>RUBBER RING DRIP TRAY (THICK-2.8 MM) GS</t>
  </si>
  <si>
    <t>K.H. INDUSTRIAL RUBBERS</t>
  </si>
  <si>
    <t>7.000000</t>
  </si>
  <si>
    <t xml:space="preserve">    II CM-GS1350-AA</t>
  </si>
  <si>
    <t>BATI STAND ROUND GLASS TOP WITH POWDER COATING GS</t>
  </si>
  <si>
    <t>SINGHANIA INDUSTRIES</t>
  </si>
  <si>
    <t>29.500000</t>
  </si>
  <si>
    <t xml:space="preserve">    II CO-CI0125-AA</t>
  </si>
  <si>
    <t>BLACK ROPE 6MM</t>
  </si>
  <si>
    <t>KGS</t>
  </si>
  <si>
    <t>SARAH INDUSTRIES</t>
  </si>
  <si>
    <t>0.330000</t>
  </si>
  <si>
    <t xml:space="preserve">    II CO-CI0132-AA</t>
  </si>
  <si>
    <t>POLYTHENE LD COVER 33"X20" GLASS TOP 2B(40 MIC)</t>
  </si>
  <si>
    <t>SRIKAM PRINT PACK PRIVATE LIMITED</t>
  </si>
  <si>
    <t>122.000000</t>
  </si>
  <si>
    <t xml:space="preserve">    II CO-CI0203-AA</t>
  </si>
  <si>
    <t>POLYTHENE LD COVER 12" X 13"</t>
  </si>
  <si>
    <t xml:space="preserve">CHENNAI POLYPACK PRIVATE LIMITED </t>
  </si>
  <si>
    <t>147.000000</t>
  </si>
  <si>
    <t xml:space="preserve">    II CO-CI0344-AA</t>
  </si>
  <si>
    <t>TESTED OK STICKER - FLAME TEST</t>
  </si>
  <si>
    <t xml:space="preserve">HI-TECH GRAPHICS       </t>
  </si>
  <si>
    <t>0.200000</t>
  </si>
  <si>
    <t xml:space="preserve">    II FS-CI0008-AA</t>
  </si>
  <si>
    <t xml:space="preserve">NUT M4-SS </t>
  </si>
  <si>
    <t>0.300000</t>
  </si>
  <si>
    <t xml:space="preserve">    II FS-CI0010-AA</t>
  </si>
  <si>
    <t xml:space="preserve">WASHER M4(OD 12MM)-SS </t>
  </si>
  <si>
    <t>0.340000</t>
  </si>
  <si>
    <t xml:space="preserve">    II FS-CI0030-AA</t>
  </si>
  <si>
    <t xml:space="preserve">WASHER 8.2X17X1.2-SS </t>
  </si>
  <si>
    <t xml:space="preserve">    II FS-CI0037-AA</t>
  </si>
  <si>
    <t>SS SCREW ROUND HEAD M4X20</t>
  </si>
  <si>
    <t>0.730000</t>
  </si>
  <si>
    <t xml:space="preserve">    II FS-CI0038-AB</t>
  </si>
  <si>
    <t>STUD WELD SCREW M4X10(DIMPLE H 0.4MM)</t>
  </si>
  <si>
    <t>0.530000</t>
  </si>
  <si>
    <t xml:space="preserve">    II FS-CI0043-AA</t>
  </si>
  <si>
    <t>SS SCREW M4X10</t>
  </si>
  <si>
    <t>0.480000</t>
  </si>
  <si>
    <t xml:space="preserve">    II FS-CI0058-AA</t>
  </si>
  <si>
    <t>NUT M4 FLANGE-MS</t>
  </si>
  <si>
    <t>0.470000</t>
  </si>
  <si>
    <t xml:space="preserve">    II FS-CI0059-AA</t>
  </si>
  <si>
    <t>WASHER M5(OD 10MM) SS</t>
  </si>
  <si>
    <t>0.240000</t>
  </si>
  <si>
    <t xml:space="preserve">    II FS-CI0117-AA</t>
  </si>
  <si>
    <t>WASHER SS ID5.2XOD12XT1 MM</t>
  </si>
  <si>
    <t xml:space="preserve">    II FS-CI0143-AA</t>
  </si>
  <si>
    <t>SPRING WASHER 4MM SS</t>
  </si>
  <si>
    <t xml:space="preserve">JINGLE CORPORATION </t>
  </si>
  <si>
    <t>0.260000</t>
  </si>
  <si>
    <t xml:space="preserve">    II FS-CI0181-AA</t>
  </si>
  <si>
    <t>SS SCREW M4X12(PAN COMBI)</t>
  </si>
  <si>
    <t>0.580000</t>
  </si>
  <si>
    <t xml:space="preserve">    II FS-CI0208-AA</t>
  </si>
  <si>
    <t>WASHER SS OD 9.8 X 0.8 MM THICK</t>
  </si>
  <si>
    <t>0.250000</t>
  </si>
  <si>
    <t xml:space="preserve">    II PK-CI0001-AA</t>
  </si>
  <si>
    <t>TESTED OK STICKER</t>
  </si>
  <si>
    <t>0.110000</t>
  </si>
  <si>
    <t xml:space="preserve">    II PK-CI0005-AA</t>
  </si>
  <si>
    <t>S.NO STICKER-60mm*45(OPEC POLYESTER)</t>
  </si>
  <si>
    <t>ADSONIC</t>
  </si>
  <si>
    <t>0.490000</t>
  </si>
  <si>
    <t xml:space="preserve">    II PK-CI0014-AB</t>
  </si>
  <si>
    <t>LAMINATION STICKER CLEAR(65X55MM)</t>
  </si>
  <si>
    <t xml:space="preserve">    II PK-CI0039-AA</t>
  </si>
  <si>
    <t xml:space="preserve">BAR CODE STICKER(100MM X 185MM)SYNTHETIC OPEC POLYSTER </t>
  </si>
  <si>
    <t>1.450000</t>
  </si>
  <si>
    <t xml:space="preserve">    II PK-CI0042-AA</t>
  </si>
  <si>
    <t>EXTENDED WARRANTY CARD-ALL PRODUCT</t>
  </si>
  <si>
    <t>1.350000</t>
  </si>
  <si>
    <t xml:space="preserve">    II PK-CI0043-AB</t>
  </si>
  <si>
    <t>STICKER-CUSTOMER CARE NUMBER / PRODUCT REGISTRATION QR CODE-GS(AB)</t>
  </si>
  <si>
    <t>0.600000</t>
  </si>
  <si>
    <t xml:space="preserve">    II PK-GS0069-AA</t>
  </si>
  <si>
    <t>EPS BUFFER PAN SUPPORT</t>
  </si>
  <si>
    <t>SHRI SAKTHI INSULATIONS</t>
  </si>
  <si>
    <t>5.020000</t>
  </si>
  <si>
    <t xml:space="preserve">    II PK-GS0130-AA</t>
  </si>
  <si>
    <t>EPS BUFFER CORNER TOP AIR PLUS</t>
  </si>
  <si>
    <t>4.750000</t>
  </si>
  <si>
    <t xml:space="preserve">    II PK-GS0204-AA</t>
  </si>
  <si>
    <t>BLISTER CAPS FOR MEDIUM BURNER OUTER LOCK</t>
  </si>
  <si>
    <t>VEL PACK INDUSTRIES</t>
  </si>
  <si>
    <t>1.650000</t>
  </si>
  <si>
    <t xml:space="preserve">    II PK-GS0205-AA</t>
  </si>
  <si>
    <t>BLISTER CAPS FOR SMALL BURNER OUTER LOCK</t>
  </si>
  <si>
    <t>1.200000</t>
  </si>
  <si>
    <t xml:space="preserve">    II PK-GS0237-AB</t>
  </si>
  <si>
    <t>EPS BUFFER  CORNER BOTTOM LH VIVA &amp; EDGE SHINE</t>
  </si>
  <si>
    <t>13.130000</t>
  </si>
  <si>
    <t xml:space="preserve">    II PK-GS0238-AB</t>
  </si>
  <si>
    <t>EPS BUFFER CORNER BOTTOM RH VIVA &amp; EDGE SHINE</t>
  </si>
  <si>
    <t>13.070000</t>
  </si>
  <si>
    <t xml:space="preserve">    II PK-GS0242-AA</t>
  </si>
  <si>
    <t>EPS BUFFER CORNER BOTTOM REAR LH VIVA</t>
  </si>
  <si>
    <t xml:space="preserve">    II PK-GS0322-AA</t>
  </si>
  <si>
    <t>STICKER-ISI LEG VIVA GS</t>
  </si>
  <si>
    <t>MAANASA GRAPHICS</t>
  </si>
  <si>
    <t>0.750000</t>
  </si>
  <si>
    <t xml:space="preserve">    II PK-GS0324-AA</t>
  </si>
  <si>
    <t>EPS BUFFER PLAIN VIVA SS FRONT(L90 X W70 X H50 MM)</t>
  </si>
  <si>
    <t>1.720000</t>
  </si>
  <si>
    <t xml:space="preserve">    II PK-GS0363-AA</t>
  </si>
  <si>
    <t>STICKER-LIFETIME WARRANTY ON GLASS/100% RUST PROOF BODY</t>
  </si>
  <si>
    <t xml:space="preserve">    II PK-GS0403-AB</t>
  </si>
  <si>
    <t>INSTRUCTION MANUAL LIFETIME WARRANTY ON GLASS(GS) AB</t>
  </si>
  <si>
    <t>3.600000</t>
  </si>
  <si>
    <t xml:space="preserve">    II PK-GS0430-AA</t>
  </si>
  <si>
    <t>COLOUR CARTON BROWN WITH BLUE 2B-LIFE TIME WARRANTY-GS</t>
  </si>
  <si>
    <t>A.V. CARTONS</t>
  </si>
  <si>
    <t>96.000000</t>
  </si>
  <si>
    <t xml:space="preserve">    II SF-GS0686-AA</t>
  </si>
  <si>
    <t>GAS FLOW PIPE ASSLY-2B EDGE SHINE(GS)</t>
  </si>
  <si>
    <t>204.40</t>
  </si>
  <si>
    <t xml:space="preserve">      III CM-GS0409-AA</t>
  </si>
  <si>
    <t>JET 58L/H(NICKEL CHROME PLATED)</t>
  </si>
  <si>
    <t>TURN AND FORGE METAL TEC</t>
  </si>
  <si>
    <t>3.250000</t>
  </si>
  <si>
    <t xml:space="preserve">      III CM-GS0410-AA</t>
  </si>
  <si>
    <t>JET 77L/H(NICKEL CHROME PLATED)</t>
  </si>
  <si>
    <t xml:space="preserve">      III CM-GS0428-AA</t>
  </si>
  <si>
    <t>Nozzle ¼’’– 19 BSPT(GREEN PASSIVATION)</t>
  </si>
  <si>
    <t>SHANMUGHA METAL FINISHERS</t>
  </si>
  <si>
    <t>0.90</t>
  </si>
  <si>
    <t xml:space="preserve">        IV CM-GS0183-AA</t>
  </si>
  <si>
    <t xml:space="preserve">Nozzle ¼’’– 19 BSPT </t>
  </si>
  <si>
    <t>5.250000</t>
  </si>
  <si>
    <t xml:space="preserve">      III CM-GS0577-AA</t>
  </si>
  <si>
    <t>PLUG 1/4 - 19 BSP(GREEN PASSIVATION)</t>
  </si>
  <si>
    <t>0.70</t>
  </si>
  <si>
    <t xml:space="preserve">        IV CM-GS0204-AA</t>
  </si>
  <si>
    <t>PLUG 1/4 - 19 BSP</t>
  </si>
  <si>
    <t>2.630000</t>
  </si>
  <si>
    <t xml:space="preserve">      III CM-GS0707-AA</t>
  </si>
  <si>
    <t>CLAMP GAS COCK STRAIGHT ALUMINIUM</t>
  </si>
  <si>
    <t>SOUTHERN PRECISION TOOLS</t>
  </si>
  <si>
    <t>2.200000</t>
  </si>
  <si>
    <t xml:space="preserve">      III CM-GS0807-AA</t>
  </si>
  <si>
    <t>GAS COCK OUTER THREAD STRAIGHT(ALU)SIM HOLE 0.425MM WITH JET THREAD</t>
  </si>
  <si>
    <t>70.518000</t>
  </si>
  <si>
    <t xml:space="preserve">      III CM-GS0858-AA</t>
  </si>
  <si>
    <t>GAS FLOW PIPE MS 2B EDGE SHINE WITH PLATING</t>
  </si>
  <si>
    <t>6.50</t>
  </si>
  <si>
    <t xml:space="preserve">        IV SF-GS0700-AA</t>
  </si>
  <si>
    <t>GAS FLOW PIPE MS 2B EDGE SHINE(DRILLING)</t>
  </si>
  <si>
    <t>34.50</t>
  </si>
  <si>
    <t xml:space="preserve">          V CM-GS0820-AA</t>
  </si>
  <si>
    <t>GAS FLOW PIPE MS 3B VECTOR PLUS W/O HOLE</t>
  </si>
  <si>
    <t>34.500000</t>
  </si>
  <si>
    <t xml:space="preserve">      III FS-CI0043-AA</t>
  </si>
  <si>
    <t xml:space="preserve">    II SF-GS0698-AA</t>
  </si>
  <si>
    <t>WASHER NYLON-CARRIAGE BOLT(ID 4.5 / OD 8.5 MM)ANNEALED</t>
  </si>
  <si>
    <t>6.80</t>
  </si>
  <si>
    <t xml:space="preserve">      III CM-GS0853-AA</t>
  </si>
  <si>
    <t>WASHER NYLON-CARRIAGE BOLT(ID 4.5 / OD 8.5 MM)</t>
  </si>
  <si>
    <t>SHRI ADITHYAA PLASTICS</t>
  </si>
  <si>
    <t>1.700000</t>
  </si>
  <si>
    <t xml:space="preserve">    II SF-GS0852-AA</t>
  </si>
  <si>
    <t>FRAME 2B EDGE SHINE WELDED-REAR INLET(PRINTED)</t>
  </si>
  <si>
    <t>163.11</t>
  </si>
  <si>
    <t xml:space="preserve">      III CM-GS1032-AA</t>
  </si>
  <si>
    <t>FRAME 2B EDGE SHINE WELDED-REAR INLET WITH POWDER COATED</t>
  </si>
  <si>
    <t>41.50</t>
  </si>
  <si>
    <t xml:space="preserve">        IV SF-GS0854-AA</t>
  </si>
  <si>
    <t>FRAME 2B EDGE SHINE WELDED-REAR INLET</t>
  </si>
  <si>
    <t>102.03</t>
  </si>
  <si>
    <t xml:space="preserve">          V SF-GS0862-AA</t>
  </si>
  <si>
    <t xml:space="preserve">FRAME 2B EDGE SHINE BLANK RH / LH / REAR INLET(LASER CUTTING)GS </t>
  </si>
  <si>
    <t>83.58</t>
  </si>
  <si>
    <t xml:space="preserve">            VI RM-CI0133-AB</t>
  </si>
  <si>
    <t>GI SHEET L 2500MM X W 1220MM X THICKNESS 0.6 MM</t>
  </si>
  <si>
    <t>SREE ARUMUGA STEEL TRADERS</t>
  </si>
  <si>
    <t>78.000000</t>
  </si>
  <si>
    <t xml:space="preserve">          V SF-GS0870-AA</t>
  </si>
  <si>
    <t>FRAME JOINT GI(EDGE SHINE)LASER CUTTING</t>
  </si>
  <si>
    <t>2.05</t>
  </si>
  <si>
    <t xml:space="preserve">          V SF-GS0871-AA</t>
  </si>
  <si>
    <t>LEG SUPPORT GI EDGE SHINE(LASER CUTTING)</t>
  </si>
  <si>
    <t>8.20</t>
  </si>
  <si>
    <t xml:space="preserve">          V SF-GS0872-AA</t>
  </si>
  <si>
    <t>CORNER SUPPORT GI EDGE SHINE(LASER CUTTING)</t>
  </si>
  <si>
    <t xml:space="preserve">      III CO-CI0146-AA</t>
  </si>
  <si>
    <t xml:space="preserve">HARDENER </t>
  </si>
  <si>
    <t>LTR</t>
  </si>
  <si>
    <t>SHAWN ENTERPRISES</t>
  </si>
  <si>
    <t>977.500000</t>
  </si>
  <si>
    <t xml:space="preserve">      III CO-CI0147-AA</t>
  </si>
  <si>
    <t>CLEAR PAINT(LAKERING)</t>
  </si>
  <si>
    <t>747.500000</t>
  </si>
  <si>
    <t xml:space="preserve">      III CO-CI0285-AA</t>
  </si>
  <si>
    <t xml:space="preserve">INK-MACROTECH PVC GLASS WHITE(1416)   </t>
  </si>
  <si>
    <t xml:space="preserve">ADVANCE SCREEN SUPPLIES </t>
  </si>
  <si>
    <t>520.000000</t>
  </si>
  <si>
    <t xml:space="preserve">      III CO-CI0286-AA</t>
  </si>
  <si>
    <t xml:space="preserve">SUPER REDUCER-MACROTECH </t>
  </si>
  <si>
    <t>180.000000</t>
  </si>
  <si>
    <t>Invoice Price</t>
  </si>
  <si>
    <t>Invoice Value</t>
  </si>
  <si>
    <t>SF-GS0677-AA</t>
  </si>
  <si>
    <t>CM-GS0055-AA</t>
  </si>
  <si>
    <t>CM-GS0093-AB</t>
  </si>
  <si>
    <t>CM-GS0098-AA</t>
  </si>
  <si>
    <t>CM-GS0100-AA</t>
  </si>
  <si>
    <t>CM-GS0193-AA</t>
  </si>
  <si>
    <t>CM-GS0235-AB</t>
  </si>
  <si>
    <t>CM-GS0236-AB</t>
  </si>
  <si>
    <t>CM-GS0238-AA</t>
  </si>
  <si>
    <t>CM-GS0552-AA</t>
  </si>
  <si>
    <t>CM-GS0592-AA</t>
  </si>
  <si>
    <t>CM-GS0768-AA</t>
  </si>
  <si>
    <t>CM-GS0769-AA</t>
  </si>
  <si>
    <t>CM-GS0810-AB</t>
  </si>
  <si>
    <t>CM-GS0834-AA</t>
  </si>
  <si>
    <t>CM-GS0835-AA</t>
  </si>
  <si>
    <t>CM-GS0857-AA</t>
  </si>
  <si>
    <t>CM-GS0869-AA</t>
  </si>
  <si>
    <t>CM-GS1160-AA</t>
  </si>
  <si>
    <t>CM-GS1208-AA</t>
  </si>
  <si>
    <t>CM-GS1209-AA</t>
  </si>
  <si>
    <t>CM-GS1220-AA</t>
  </si>
  <si>
    <t>CM-GS1348-AA</t>
  </si>
  <si>
    <t>CM-GS1350-AA</t>
  </si>
  <si>
    <t>CO-CI0125-AA</t>
  </si>
  <si>
    <t>CO-CI0132-AA</t>
  </si>
  <si>
    <t>CO-CI0203-AA</t>
  </si>
  <si>
    <t>CO-CI0344-AA</t>
  </si>
  <si>
    <t>FS-CI0008-AA</t>
  </si>
  <si>
    <t>FS-CI0010-AA</t>
  </si>
  <si>
    <t>FS-CI0030-AA</t>
  </si>
  <si>
    <t>FS-CI0037-AA</t>
  </si>
  <si>
    <t>FS-CI0038-AB</t>
  </si>
  <si>
    <t>FS-CI0043-AA</t>
  </si>
  <si>
    <t>FS-CI0058-AA</t>
  </si>
  <si>
    <t>FS-CI0059-AA</t>
  </si>
  <si>
    <t>FS-CI0117-AA</t>
  </si>
  <si>
    <t>FS-CI0143-AA</t>
  </si>
  <si>
    <t>FS-CI0181-AA</t>
  </si>
  <si>
    <t>FS-CI0208-AA</t>
  </si>
  <si>
    <t>PK-CI0001-AA</t>
  </si>
  <si>
    <t>PK-CI0005-AA</t>
  </si>
  <si>
    <t>PK-CI0014-AB</t>
  </si>
  <si>
    <t>PK-CI0039-AA</t>
  </si>
  <si>
    <t>PK-CI0042-AA</t>
  </si>
  <si>
    <t>PK-CI0043-AB</t>
  </si>
  <si>
    <t>PK-GS0069-AA</t>
  </si>
  <si>
    <t>PK-GS0130-AA</t>
  </si>
  <si>
    <t>PK-GS0204-AA</t>
  </si>
  <si>
    <t>PK-GS0205-AA</t>
  </si>
  <si>
    <t>PK-GS0237-AB</t>
  </si>
  <si>
    <t>PK-GS0238-AB</t>
  </si>
  <si>
    <t>PK-GS0242-AA</t>
  </si>
  <si>
    <t>PK-GS0322-AA</t>
  </si>
  <si>
    <t>PK-GS0324-AA</t>
  </si>
  <si>
    <t>PK-GS0363-AA</t>
  </si>
  <si>
    <t>PK-GS0403-AB</t>
  </si>
  <si>
    <t>PK-GS0430-AA</t>
  </si>
  <si>
    <t>CM-GS0409-AA</t>
  </si>
  <si>
    <t>CM-GS0853-AA</t>
  </si>
  <si>
    <t>RM-CI0133-AB</t>
  </si>
  <si>
    <t>CM-GS0707-AA</t>
  </si>
  <si>
    <t>CM-GS0807-AA</t>
  </si>
  <si>
    <t>CM-GS0410-AA</t>
  </si>
  <si>
    <t>CM-GS0577-AA</t>
  </si>
  <si>
    <t>BOM PRICE</t>
  </si>
  <si>
    <t>CONVERSION COST</t>
  </si>
  <si>
    <t>CM-GS0309-AA</t>
  </si>
  <si>
    <t>Nozzle ¼’’– 19 BSPT (REVOLVING TYPE)</t>
  </si>
  <si>
    <t>CM-GS1036-AA</t>
  </si>
  <si>
    <t>GAS FLOW PIPE MS 2B EDGE SHINE REAR INLET WITH PLATING</t>
  </si>
  <si>
    <t>PURCHASE ORDER PRICE (ROUNDED VALUE)</t>
  </si>
  <si>
    <t>FG-GS0227-AA - GLASS TOP 2 BURNER EDGE SHINE REAR INLET  (FRAME)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</si>
</sst>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Microsoft Sans Serif"/>
      <charset val="1"/>
    </font>
    <font>
      <b/>
      <sz val="9"/>
      <name val="Microsoft Sans Serif"/>
      <family val="2"/>
    </font>
    <font>
      <sz val="9"/>
      <name val="Microsoft Sans Serif"/>
      <family val="2"/>
    </font>
    <font>
      <i/>
      <sz val="9"/>
      <name val="Microsoft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7CEFA"/>
      </patternFill>
    </fill>
    <fill>
      <patternFill patternType="solid">
        <fgColor rgb="FFFFFFFF"/>
      </patternFill>
    </fill>
    <fill>
      <patternFill patternType="solid">
        <fgColor rgb="FFF5F5F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0" fontId="4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4" borderId="0" xfId="0" applyFont="1" applyFill="1" applyAlignment="1">
      <alignment vertical="center"/>
    </xf>
    <xf numFmtId="2" fontId="6" fillId="4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10032\Desktop\Sri%20Rajeshwari%20Bill%20Details.xlsx" TargetMode="External"/><Relationship Id="rId1" Type="http://schemas.openxmlformats.org/officeDocument/2006/relationships/externalLinkPath" Target="file:///C:\Users\U10032\Desktop\Sri%20Rajeshwari%20Bill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CO-CI0125-AA</v>
          </cell>
          <cell r="I2" t="str">
            <v>BLACK ROPE 6MM</v>
          </cell>
          <cell r="K2">
            <v>1.2</v>
          </cell>
          <cell r="L2">
            <v>140</v>
          </cell>
        </row>
        <row r="3">
          <cell r="H3" t="str">
            <v>CO-CI0245-AA</v>
          </cell>
          <cell r="I3" t="str">
            <v>NYLON CABLE TIE 3X150MM</v>
          </cell>
          <cell r="K3">
            <v>200</v>
          </cell>
          <cell r="L3">
            <v>0.33</v>
          </cell>
        </row>
        <row r="4">
          <cell r="H4" t="str">
            <v>CO-CI0344-AA</v>
          </cell>
          <cell r="I4" t="str">
            <v>TESTED OK STICKER - FLAME TEST</v>
          </cell>
          <cell r="K4">
            <v>100</v>
          </cell>
          <cell r="L4">
            <v>0.2</v>
          </cell>
        </row>
        <row r="5">
          <cell r="H5" t="str">
            <v>FS-CI0008-AA</v>
          </cell>
          <cell r="I5" t="str">
            <v xml:space="preserve">NUT M4-SS </v>
          </cell>
          <cell r="K5">
            <v>1800</v>
          </cell>
          <cell r="L5">
            <v>0.3</v>
          </cell>
        </row>
        <row r="6">
          <cell r="H6" t="str">
            <v>FS-CI0010-AA</v>
          </cell>
          <cell r="I6" t="str">
            <v xml:space="preserve">WASHER M4(OD 12MM)-SS </v>
          </cell>
          <cell r="K6">
            <v>900</v>
          </cell>
          <cell r="L6">
            <v>0.34</v>
          </cell>
        </row>
        <row r="7">
          <cell r="H7" t="str">
            <v>FS-CI0030-AA</v>
          </cell>
          <cell r="I7" t="str">
            <v xml:space="preserve">WASHER 8.2X17X1.2-SS </v>
          </cell>
          <cell r="K7">
            <v>400</v>
          </cell>
          <cell r="L7">
            <v>0.95</v>
          </cell>
        </row>
        <row r="8">
          <cell r="H8" t="str">
            <v>FS-CI0039-AA</v>
          </cell>
          <cell r="I8" t="str">
            <v>SS SCREW ROUND HEAD M4X25</v>
          </cell>
          <cell r="K8">
            <v>400</v>
          </cell>
          <cell r="L8">
            <v>0.88</v>
          </cell>
        </row>
        <row r="9">
          <cell r="H9" t="str">
            <v>FS-CI0043-AA</v>
          </cell>
          <cell r="I9" t="str">
            <v>SS SCREW M4X10</v>
          </cell>
          <cell r="K9">
            <v>1200</v>
          </cell>
          <cell r="L9">
            <v>0.47</v>
          </cell>
        </row>
        <row r="10">
          <cell r="H10" t="str">
            <v>FS-CI0058-AA</v>
          </cell>
          <cell r="I10" t="str">
            <v>NUT M4 FLANGE-MS</v>
          </cell>
          <cell r="K10">
            <v>400</v>
          </cell>
          <cell r="L10">
            <v>0.47</v>
          </cell>
        </row>
        <row r="11">
          <cell r="H11" t="str">
            <v>FS-CI0059-AA</v>
          </cell>
          <cell r="I11" t="str">
            <v>WASHER M5(OD 10MM) SS</v>
          </cell>
          <cell r="K11">
            <v>900</v>
          </cell>
          <cell r="L11">
            <v>0.23</v>
          </cell>
        </row>
        <row r="12">
          <cell r="H12" t="str">
            <v>FS-CI0117-AA</v>
          </cell>
          <cell r="I12" t="str">
            <v>WASHER SS ID5.2XOD12XT1 MM</v>
          </cell>
          <cell r="K12">
            <v>600</v>
          </cell>
          <cell r="L12">
            <v>0.33</v>
          </cell>
        </row>
        <row r="13">
          <cell r="H13" t="str">
            <v>FS-CI0143-AA</v>
          </cell>
          <cell r="I13" t="str">
            <v>SPRING WASHER 4MM SS</v>
          </cell>
          <cell r="K13">
            <v>900</v>
          </cell>
          <cell r="L13">
            <v>0.26</v>
          </cell>
        </row>
        <row r="14">
          <cell r="H14" t="str">
            <v>FS-CI0181-AA</v>
          </cell>
          <cell r="I14" t="str">
            <v>SS SCREW M4X12(PAN COMBI)</v>
          </cell>
          <cell r="K14">
            <v>900</v>
          </cell>
          <cell r="L14">
            <v>0.53</v>
          </cell>
        </row>
        <row r="15">
          <cell r="H15" t="str">
            <v>FS-CI0208-AA</v>
          </cell>
          <cell r="I15" t="str">
            <v>WASHER SS OD 9.8 X 0.8 MM THICK</v>
          </cell>
          <cell r="K15">
            <v>100</v>
          </cell>
          <cell r="L15">
            <v>0.25</v>
          </cell>
        </row>
        <row r="16">
          <cell r="H16" t="str">
            <v>PK-CI0001-AA</v>
          </cell>
          <cell r="I16" t="str">
            <v>TESTED OK STICKER</v>
          </cell>
          <cell r="K16">
            <v>100</v>
          </cell>
          <cell r="L16">
            <v>0.11</v>
          </cell>
        </row>
        <row r="17">
          <cell r="H17" t="str">
            <v>PK-CI0005-AA</v>
          </cell>
          <cell r="I17" t="str">
            <v>S.NO STICKER-60mm*45(OPEC POLYESTER)</v>
          </cell>
          <cell r="K17">
            <v>100</v>
          </cell>
          <cell r="L17">
            <v>0.49</v>
          </cell>
        </row>
        <row r="18">
          <cell r="H18" t="str">
            <v>PK-CI0014-AB</v>
          </cell>
          <cell r="I18" t="str">
            <v>LAMINATION STICKER CLEAR(65X55MM)</v>
          </cell>
          <cell r="K18">
            <v>100</v>
          </cell>
          <cell r="L18">
            <v>0.24</v>
          </cell>
        </row>
        <row r="19">
          <cell r="H19" t="str">
            <v>PK-CI0039-AA</v>
          </cell>
          <cell r="I19" t="str">
            <v xml:space="preserve">BAR CODE STICKER(100MM X 185MM)SYNTHETIC OPEC POLYSTER </v>
          </cell>
          <cell r="K19">
            <v>100</v>
          </cell>
          <cell r="L19">
            <v>1.45</v>
          </cell>
        </row>
        <row r="20">
          <cell r="H20" t="str">
            <v>PK-CI0043-AB</v>
          </cell>
          <cell r="I20" t="str">
            <v>STICKER-CUSTOMER CARE NUMBER / PRODUCT REGISTRATION QR CODE-GS(AB)</v>
          </cell>
          <cell r="K20">
            <v>100</v>
          </cell>
          <cell r="L20">
            <v>0.6</v>
          </cell>
        </row>
        <row r="21">
          <cell r="H21" t="str">
            <v>CM-GS0055-AA</v>
          </cell>
          <cell r="I21" t="str">
            <v>RUBBER LEG 25mm  WITH NUT M6 (GS)</v>
          </cell>
          <cell r="K21">
            <v>400</v>
          </cell>
          <cell r="L21">
            <v>2.5</v>
          </cell>
        </row>
        <row r="22">
          <cell r="H22" t="str">
            <v>CM-GS0093-AB</v>
          </cell>
          <cell r="I22" t="str">
            <v>END CAP (NOZZLE) NEW</v>
          </cell>
          <cell r="K22">
            <v>100</v>
          </cell>
          <cell r="L22">
            <v>0.7</v>
          </cell>
        </row>
        <row r="23">
          <cell r="H23" t="str">
            <v>CM-GS0098-AA</v>
          </cell>
          <cell r="I23" t="str">
            <v>GLASS SUPPORT FOAM TAPE</v>
          </cell>
          <cell r="K23">
            <v>234</v>
          </cell>
          <cell r="L23">
            <v>3</v>
          </cell>
        </row>
        <row r="24">
          <cell r="H24" t="str">
            <v>CM-GS0100-AA</v>
          </cell>
          <cell r="I24" t="str">
            <v>RUBBER GROMET FRAME(EDG/MIR/PRO)</v>
          </cell>
          <cell r="K24">
            <v>100</v>
          </cell>
          <cell r="L24">
            <v>1.3</v>
          </cell>
        </row>
        <row r="25">
          <cell r="H25" t="str">
            <v>CM-GS0193-AA</v>
          </cell>
          <cell r="I25" t="str">
            <v>RUBBER WASHER DIA 40MM GS AIR</v>
          </cell>
          <cell r="K25">
            <v>400</v>
          </cell>
          <cell r="L25">
            <v>1.08</v>
          </cell>
        </row>
        <row r="26">
          <cell r="H26" t="str">
            <v>CM-GS0409-AA</v>
          </cell>
          <cell r="I26" t="str">
            <v>JET 58L/H(NICKEL CHROME PLATED)</v>
          </cell>
          <cell r="K26">
            <v>100</v>
          </cell>
          <cell r="L26">
            <v>3.3</v>
          </cell>
        </row>
        <row r="27">
          <cell r="H27" t="str">
            <v>CM-GS0410-AA</v>
          </cell>
          <cell r="I27" t="str">
            <v>JET 77L/H(NICKEL CHROME PLATED)</v>
          </cell>
          <cell r="K27">
            <v>100</v>
          </cell>
          <cell r="L27">
            <v>3.3</v>
          </cell>
        </row>
        <row r="28">
          <cell r="H28" t="str">
            <v>CM-GS0428-AA</v>
          </cell>
          <cell r="I28" t="str">
            <v>Nozzle ¼’’– 19 BSPT(GREEN PASSIVATION)</v>
          </cell>
          <cell r="K28">
            <v>100</v>
          </cell>
          <cell r="L28">
            <v>6.15</v>
          </cell>
        </row>
        <row r="29">
          <cell r="H29" t="str">
            <v>CM-GS0552-AA</v>
          </cell>
          <cell r="I29" t="str">
            <v>DRIP TRAY SUPPORT SMALL-PRIDE</v>
          </cell>
          <cell r="K29">
            <v>900</v>
          </cell>
          <cell r="L29">
            <v>4.0999999999999996</v>
          </cell>
        </row>
        <row r="30">
          <cell r="H30" t="str">
            <v>CM-GS0577-AA</v>
          </cell>
          <cell r="I30" t="str">
            <v>PLUG 1/4 - 19 BSP(GREEN PASSIVATION)</v>
          </cell>
          <cell r="K30">
            <v>100</v>
          </cell>
          <cell r="L30">
            <v>3.33</v>
          </cell>
        </row>
        <row r="31">
          <cell r="H31" t="str">
            <v>CM-GS0592-AA</v>
          </cell>
          <cell r="I31" t="str">
            <v>SWITCH KNOB WITH INDICATOR VIVA GS</v>
          </cell>
          <cell r="K31">
            <v>300</v>
          </cell>
          <cell r="L31">
            <v>8.5</v>
          </cell>
        </row>
        <row r="32">
          <cell r="H32" t="str">
            <v>CM-GS0707-AA</v>
          </cell>
          <cell r="I32" t="str">
            <v>CLAMP GAS COCK STRAIGHT ALUMINIUM</v>
          </cell>
          <cell r="K32">
            <v>300</v>
          </cell>
          <cell r="L32">
            <v>2.2000000000000002</v>
          </cell>
        </row>
        <row r="33">
          <cell r="H33" t="str">
            <v>CM-GS0768-AA</v>
          </cell>
          <cell r="I33" t="str">
            <v>BURNER SMALL(FORGED)</v>
          </cell>
          <cell r="K33">
            <v>100</v>
          </cell>
          <cell r="L33">
            <v>95.55</v>
          </cell>
        </row>
        <row r="34">
          <cell r="H34" t="str">
            <v>CM-GS0769-AA</v>
          </cell>
          <cell r="I34" t="str">
            <v>BURNER MEDIUM(FORGED)</v>
          </cell>
          <cell r="K34">
            <v>100</v>
          </cell>
          <cell r="L34">
            <v>117.6</v>
          </cell>
        </row>
        <row r="35">
          <cell r="H35" t="str">
            <v>CM-GS0770-AA</v>
          </cell>
          <cell r="I35" t="str">
            <v>BURNER JUMBO(FORGED)</v>
          </cell>
          <cell r="K35">
            <v>100</v>
          </cell>
          <cell r="L35">
            <v>198.45</v>
          </cell>
        </row>
        <row r="36">
          <cell r="H36" t="str">
            <v>CM-GS0807-AA</v>
          </cell>
          <cell r="I36" t="str">
            <v>GAS COCK OUTER THREAD STRAIGHT(ALU)SIM HOLE 0.425MM WITH JET THREAD</v>
          </cell>
          <cell r="K36">
            <v>200</v>
          </cell>
          <cell r="L36">
            <v>70.52</v>
          </cell>
        </row>
        <row r="37">
          <cell r="H37" t="str">
            <v>CM-GS0808-AA</v>
          </cell>
          <cell r="I37" t="str">
            <v>GAS COCK OUTER THREAD STRAIGHT(ALU)SIM HOLE 0.525MM(JUMBO) WITH JET THREAD</v>
          </cell>
          <cell r="K37">
            <v>100</v>
          </cell>
          <cell r="L37">
            <v>76.42</v>
          </cell>
        </row>
        <row r="38">
          <cell r="H38" t="str">
            <v>CM-GS0834-AA</v>
          </cell>
          <cell r="I38" t="str">
            <v>MIXING TUBE SMALL W/O CONNECTOR</v>
          </cell>
          <cell r="K38">
            <v>100</v>
          </cell>
          <cell r="L38">
            <v>67.650000000000006</v>
          </cell>
        </row>
        <row r="39">
          <cell r="H39" t="str">
            <v>CM-GS0835-AA</v>
          </cell>
          <cell r="I39" t="str">
            <v>MIXING TUBE MEDIUM W/O CONNECTOR</v>
          </cell>
          <cell r="K39">
            <v>100</v>
          </cell>
          <cell r="L39">
            <v>63.5</v>
          </cell>
        </row>
        <row r="40">
          <cell r="H40" t="str">
            <v>CM-GS0836-AA</v>
          </cell>
          <cell r="I40" t="str">
            <v>MIXING TUBE JUMBO W/O CONNECTOR</v>
          </cell>
          <cell r="K40">
            <v>100</v>
          </cell>
          <cell r="L40">
            <v>70.5</v>
          </cell>
        </row>
        <row r="41">
          <cell r="H41" t="str">
            <v>CM-GS0848-AA</v>
          </cell>
          <cell r="I41" t="str">
            <v>GAS FLOW PIPE 3B VIVA WITH PLATING W/O CONNECTOR</v>
          </cell>
          <cell r="K41">
            <v>100</v>
          </cell>
          <cell r="L41">
            <v>45.8</v>
          </cell>
        </row>
        <row r="42">
          <cell r="H42" t="str">
            <v>CM-GS0853-AA</v>
          </cell>
          <cell r="I42" t="str">
            <v>WASHER NYLON-CARRIAGE BOLT(ID 4.5 / OD 8.5 MM)</v>
          </cell>
          <cell r="K42">
            <v>400</v>
          </cell>
          <cell r="L42">
            <v>1.7</v>
          </cell>
        </row>
        <row r="43">
          <cell r="H43" t="str">
            <v>CM-GS0857-AA</v>
          </cell>
          <cell r="I43" t="str">
            <v>BACK PLATE SQUARE WITH SIM/ON/OFF(CHROME PLATED)</v>
          </cell>
          <cell r="K43">
            <v>300</v>
          </cell>
          <cell r="L43">
            <v>10.4</v>
          </cell>
        </row>
        <row r="44">
          <cell r="H44" t="str">
            <v>CM-GS1220-AA</v>
          </cell>
          <cell r="I44" t="str">
            <v>JET HOLDER CUP BIG HEIGHT-5 MM GS</v>
          </cell>
          <cell r="K44">
            <v>200</v>
          </cell>
          <cell r="L44">
            <v>2.9</v>
          </cell>
        </row>
        <row r="45">
          <cell r="H45" t="str">
            <v>CM-GS1339-AA</v>
          </cell>
          <cell r="I45" t="str">
            <v>JET 90L/H (HOLE 0.830 MM)NICKEL CHROME PLATED</v>
          </cell>
          <cell r="K45">
            <v>100</v>
          </cell>
          <cell r="L45">
            <v>3.35</v>
          </cell>
        </row>
        <row r="46">
          <cell r="H46" t="str">
            <v>CM-GS1348-AA</v>
          </cell>
          <cell r="I46" t="str">
            <v>RUBBER RING DRIP TRAY (THICK-2.8 MM) GS</v>
          </cell>
          <cell r="K46">
            <v>300</v>
          </cell>
          <cell r="L46">
            <v>7</v>
          </cell>
        </row>
        <row r="47">
          <cell r="H47" t="str">
            <v>CM-GS1350-AA</v>
          </cell>
          <cell r="I47" t="str">
            <v>BATI STAND ROUND GLASS TOP WITH POWDER COATING GS</v>
          </cell>
          <cell r="K47">
            <v>100</v>
          </cell>
          <cell r="L47">
            <v>29.5</v>
          </cell>
        </row>
        <row r="48">
          <cell r="H48" t="str">
            <v>PK-GS0237-AB</v>
          </cell>
          <cell r="I48" t="str">
            <v>EPS BUFFER  CORNER BOTTOM LH VIVA &amp; EDGE SHINE</v>
          </cell>
          <cell r="K48">
            <v>200</v>
          </cell>
          <cell r="L48">
            <v>13.13</v>
          </cell>
        </row>
        <row r="49">
          <cell r="H49" t="str">
            <v>PK-GS0238-AB</v>
          </cell>
          <cell r="I49" t="str">
            <v>EPS BUFFER CORNER BOTTOM RH VIVA &amp; EDGE SHINE</v>
          </cell>
          <cell r="K49">
            <v>100</v>
          </cell>
          <cell r="L49">
            <v>13.07</v>
          </cell>
        </row>
        <row r="50">
          <cell r="H50" t="str">
            <v>PK-GS0242-AA</v>
          </cell>
          <cell r="I50" t="str">
            <v>EPS BUFFER CORNER BOTTOM REAR LH VIVA</v>
          </cell>
          <cell r="K50">
            <v>100</v>
          </cell>
          <cell r="L50">
            <v>13.13</v>
          </cell>
        </row>
        <row r="51">
          <cell r="H51" t="str">
            <v>PK-GS0322-AA</v>
          </cell>
          <cell r="I51" t="str">
            <v>STICKER-ISI LEG VIVA GS</v>
          </cell>
          <cell r="K51">
            <v>100</v>
          </cell>
          <cell r="L51">
            <v>0.75</v>
          </cell>
        </row>
        <row r="52">
          <cell r="H52" t="str">
            <v>PK-GS0363-AA</v>
          </cell>
          <cell r="I52" t="str">
            <v>STICKER-LIFETIME WARRANTY ON GLASS/100% RUST PROOF BODY</v>
          </cell>
          <cell r="K52">
            <v>100</v>
          </cell>
          <cell r="L52">
            <v>4.5</v>
          </cell>
        </row>
        <row r="53">
          <cell r="H53" t="str">
            <v>PK-GS0403-AB</v>
          </cell>
          <cell r="I53" t="str">
            <v>INSTRUCTION MANUAL LIFETIME WARRANTY ON GLASS(GS) AB</v>
          </cell>
          <cell r="K53">
            <v>100</v>
          </cell>
          <cell r="L53">
            <v>3.6</v>
          </cell>
        </row>
        <row r="54">
          <cell r="H54" t="str">
            <v>PK-GS0586-AA</v>
          </cell>
          <cell r="I54" t="str">
            <v>STICKER-ISI CAUTION VOGUE WITH BATI STAND GS</v>
          </cell>
          <cell r="K54">
            <v>100</v>
          </cell>
          <cell r="L54">
            <v>2.25</v>
          </cell>
        </row>
        <row r="55">
          <cell r="H55" t="str">
            <v>SF-GS0869-AA</v>
          </cell>
          <cell r="I55" t="str">
            <v xml:space="preserve">FRAME 3B EDGE SHINE BLANK RH / LH / REAR INLET(LASER CUTTING)GS </v>
          </cell>
          <cell r="K55">
            <v>100</v>
          </cell>
          <cell r="L55">
            <v>94.86</v>
          </cell>
        </row>
        <row r="56">
          <cell r="H56" t="str">
            <v>SF-GS0870-AA</v>
          </cell>
          <cell r="I56" t="str">
            <v>FRAME JOINT GI(EDGE SHINE)LASER CUTTING</v>
          </cell>
          <cell r="K56">
            <v>100</v>
          </cell>
          <cell r="L56">
            <v>2.0499999999999998</v>
          </cell>
        </row>
        <row r="57">
          <cell r="H57" t="str">
            <v>SF-GS0871-AA</v>
          </cell>
          <cell r="I57" t="str">
            <v>LEG SUPPORT GI EDGE SHINE(LASER CUTTING)</v>
          </cell>
          <cell r="K57">
            <v>400</v>
          </cell>
          <cell r="L57">
            <v>2.0499999999999998</v>
          </cell>
        </row>
        <row r="58">
          <cell r="H58" t="str">
            <v>SF-GS0872-AA</v>
          </cell>
          <cell r="I58" t="str">
            <v>CORNER SUPPORT GI EDGE SHINE(LASER CUTTING)</v>
          </cell>
          <cell r="K58">
            <v>400</v>
          </cell>
          <cell r="L58">
            <v>2.0499999999999998</v>
          </cell>
        </row>
        <row r="59">
          <cell r="H59" t="str">
            <v>CO-CI0131-AA</v>
          </cell>
          <cell r="I59" t="str">
            <v>POLYTHENE LD COVER 35"X23" GLASS TOP 3B(40 MIC)</v>
          </cell>
          <cell r="K59">
            <v>4.2</v>
          </cell>
          <cell r="L59">
            <v>150</v>
          </cell>
        </row>
        <row r="60">
          <cell r="H60" t="str">
            <v>FS-CI0038-AB</v>
          </cell>
          <cell r="I60" t="str">
            <v>STUD WELD SCREW M4X10(DIMPLE H 0.4MM)</v>
          </cell>
          <cell r="K60">
            <v>1100</v>
          </cell>
          <cell r="L60">
            <v>0.53</v>
          </cell>
        </row>
        <row r="61">
          <cell r="H61" t="str">
            <v>PK-CI0005-AA</v>
          </cell>
          <cell r="I61" t="str">
            <v>S.NO STICKER-60mm*45(OPEC POLYESTER)</v>
          </cell>
          <cell r="K61">
            <v>2000</v>
          </cell>
          <cell r="L61">
            <v>0.49</v>
          </cell>
        </row>
        <row r="62">
          <cell r="H62" t="str">
            <v>PK-CI0014-AB</v>
          </cell>
          <cell r="I62" t="str">
            <v>LAMINATION STICKER CLEAR(65X55MM)</v>
          </cell>
          <cell r="K62">
            <v>2000</v>
          </cell>
          <cell r="L62">
            <v>0.24</v>
          </cell>
        </row>
        <row r="63">
          <cell r="H63" t="str">
            <v>PK-CI0039-AA</v>
          </cell>
          <cell r="I63" t="str">
            <v xml:space="preserve">BAR CODE STICKER(100MM X 185MM)SYNTHETIC OPEC POLYSTER </v>
          </cell>
          <cell r="K63">
            <v>500</v>
          </cell>
          <cell r="L63">
            <v>1.45</v>
          </cell>
        </row>
        <row r="64">
          <cell r="H64" t="str">
            <v>PK-CI0042-AA</v>
          </cell>
          <cell r="I64" t="str">
            <v>EXTENDED WARRANTY CARD-ALL PRODUCT</v>
          </cell>
          <cell r="K64">
            <v>100</v>
          </cell>
          <cell r="L64">
            <v>1.35</v>
          </cell>
        </row>
        <row r="65">
          <cell r="H65" t="str">
            <v>CM-GS0074-AA</v>
          </cell>
          <cell r="I65" t="str">
            <v>DRIP TRAY JUMBO(EDG/MIR/PRO)</v>
          </cell>
          <cell r="K65">
            <v>100</v>
          </cell>
          <cell r="L65">
            <v>30</v>
          </cell>
        </row>
        <row r="66">
          <cell r="H66" t="str">
            <v>CM-GS0235-AB</v>
          </cell>
          <cell r="I66" t="str">
            <v>DRIP TRAY COVER - SMALL(ID 82MM)</v>
          </cell>
          <cell r="K66">
            <v>100</v>
          </cell>
          <cell r="L66">
            <v>40.700000000000003</v>
          </cell>
        </row>
        <row r="67">
          <cell r="H67" t="str">
            <v>CM-GS0236-AB</v>
          </cell>
          <cell r="I67" t="str">
            <v>DRIP TRAY COVER - MEDIUM(ID 92 MM)</v>
          </cell>
          <cell r="K67">
            <v>100</v>
          </cell>
          <cell r="L67">
            <v>40.700000000000003</v>
          </cell>
        </row>
        <row r="68">
          <cell r="H68" t="str">
            <v>CM-GS0237-AB</v>
          </cell>
          <cell r="I68" t="str">
            <v>DRIP TRAY COVER - JUMBO(ID 108 MM)</v>
          </cell>
          <cell r="K68">
            <v>100</v>
          </cell>
          <cell r="L68">
            <v>40.700000000000003</v>
          </cell>
        </row>
        <row r="69">
          <cell r="H69" t="str">
            <v>CM-GS0238-AA</v>
          </cell>
          <cell r="I69" t="str">
            <v>DRIP TRAY D CUP SS</v>
          </cell>
          <cell r="K69">
            <v>600</v>
          </cell>
          <cell r="L69">
            <v>2</v>
          </cell>
        </row>
        <row r="70">
          <cell r="H70" t="str">
            <v>CM-GS0809-AB</v>
          </cell>
          <cell r="I70" t="str">
            <v>GLASS TOP 3B EDGE SHINE WITH CORNER HOLE L 770 X W 420 X T 8 MM</v>
          </cell>
          <cell r="K70">
            <v>100</v>
          </cell>
          <cell r="L70">
            <v>540</v>
          </cell>
        </row>
        <row r="71">
          <cell r="H71" t="str">
            <v>CM-GS0870-AA</v>
          </cell>
          <cell r="I71" t="str">
            <v>GAS FLOW CONNECTING PIPE ALU SMALL MIXING TUBE L155 MM-EDGE SHINE 3B</v>
          </cell>
          <cell r="K71">
            <v>100</v>
          </cell>
          <cell r="L71">
            <v>12</v>
          </cell>
        </row>
        <row r="72">
          <cell r="H72" t="str">
            <v>CM-GS1160-AA</v>
          </cell>
          <cell r="I72" t="str">
            <v xml:space="preserve">PAN SUPPORT EDG WITH POWDER COATED(BLACK FINE TEXTURE) </v>
          </cell>
          <cell r="K72">
            <v>300</v>
          </cell>
          <cell r="L72">
            <v>40.869999999999997</v>
          </cell>
        </row>
        <row r="73">
          <cell r="H73" t="str">
            <v>CM-GS1208-AA</v>
          </cell>
          <cell r="I73" t="str">
            <v>DRIP TRAY SMALL(EDG/MIR/PRO) WITH STUD SCREW HOLE</v>
          </cell>
          <cell r="K73">
            <v>100</v>
          </cell>
          <cell r="L73">
            <v>27.62</v>
          </cell>
        </row>
        <row r="74">
          <cell r="H74" t="str">
            <v>CM-GS1209-AA</v>
          </cell>
          <cell r="I74" t="str">
            <v>DRIP TRAY MEDIUM(EDG/MIR/PRO) WITH STUD SCREW HOLE</v>
          </cell>
          <cell r="K74">
            <v>100</v>
          </cell>
          <cell r="L74">
            <v>27.62</v>
          </cell>
        </row>
        <row r="75">
          <cell r="H75" t="str">
            <v>PK-GS0069-AA</v>
          </cell>
          <cell r="I75" t="str">
            <v>EPS BUFFER PAN SUPPORT</v>
          </cell>
          <cell r="K75">
            <v>300</v>
          </cell>
          <cell r="L75">
            <v>5.0199999999999996</v>
          </cell>
        </row>
        <row r="76">
          <cell r="H76" t="str">
            <v>PK-GS0130-AA</v>
          </cell>
          <cell r="I76" t="str">
            <v>EPS BUFFER CORNER TOP AIR PLUS</v>
          </cell>
          <cell r="K76">
            <v>400</v>
          </cell>
          <cell r="L76">
            <v>4.75</v>
          </cell>
        </row>
        <row r="77">
          <cell r="H77" t="str">
            <v>PK-GS0203-AA</v>
          </cell>
          <cell r="I77" t="str">
            <v>BLISTER CAPS FOR JUMBO BURNER OUTER LOCK</v>
          </cell>
          <cell r="K77">
            <v>100</v>
          </cell>
          <cell r="L77">
            <v>1.65</v>
          </cell>
        </row>
        <row r="78">
          <cell r="H78" t="str">
            <v>PK-GS0204-AA</v>
          </cell>
          <cell r="I78" t="str">
            <v>BLISTER CAPS FOR MEDIUM BURNER OUTER LOCK</v>
          </cell>
          <cell r="K78">
            <v>100</v>
          </cell>
          <cell r="L78">
            <v>1.65</v>
          </cell>
        </row>
        <row r="79">
          <cell r="H79" t="str">
            <v>PK-GS0205-AA</v>
          </cell>
          <cell r="I79" t="str">
            <v>BLISTER CAPS FOR SMALL BURNER OUTER LOCK</v>
          </cell>
          <cell r="K79">
            <v>100</v>
          </cell>
          <cell r="L79">
            <v>1.2</v>
          </cell>
        </row>
        <row r="80">
          <cell r="H80" t="str">
            <v>PK-GS0324-AA</v>
          </cell>
          <cell r="I80" t="str">
            <v>EPS BUFFER PLAIN VIVA SS FRONT(L90 X W70 X H50 MM)</v>
          </cell>
          <cell r="K80">
            <v>200</v>
          </cell>
          <cell r="L80">
            <v>1.72</v>
          </cell>
        </row>
        <row r="81">
          <cell r="H81" t="str">
            <v>PK-GS0412-AA</v>
          </cell>
          <cell r="I81" t="str">
            <v>COLOUR&amp;BROWN CARTON 3B SS TK-GS</v>
          </cell>
          <cell r="K81">
            <v>100</v>
          </cell>
          <cell r="L81">
            <v>112</v>
          </cell>
        </row>
        <row r="82">
          <cell r="H82" t="str">
            <v>CO-CI0125-AA</v>
          </cell>
          <cell r="I82" t="str">
            <v>BLACK ROPE 6MM</v>
          </cell>
          <cell r="K82">
            <v>3</v>
          </cell>
          <cell r="L82">
            <v>140</v>
          </cell>
        </row>
        <row r="83">
          <cell r="H83" t="str">
            <v>CO-CI0344-AA</v>
          </cell>
          <cell r="I83" t="str">
            <v>TESTED OK STICKER - FLAME TEST</v>
          </cell>
          <cell r="K83">
            <v>250</v>
          </cell>
          <cell r="L83">
            <v>0.2</v>
          </cell>
        </row>
        <row r="84">
          <cell r="H84" t="str">
            <v>FS-CI0008-AA</v>
          </cell>
          <cell r="I84" t="str">
            <v xml:space="preserve">NUT M4-SS </v>
          </cell>
          <cell r="K84">
            <v>4500</v>
          </cell>
          <cell r="L84">
            <v>0.3</v>
          </cell>
        </row>
        <row r="85">
          <cell r="H85" t="str">
            <v>FS-CI0010-AA</v>
          </cell>
          <cell r="I85" t="str">
            <v xml:space="preserve">WASHER M4(OD 12MM)-SS </v>
          </cell>
          <cell r="K85">
            <v>2250</v>
          </cell>
          <cell r="L85">
            <v>0.34</v>
          </cell>
        </row>
        <row r="86">
          <cell r="H86" t="str">
            <v>FS-CI0030-AA</v>
          </cell>
          <cell r="I86" t="str">
            <v xml:space="preserve">WASHER 8.2X17X1.2-SS </v>
          </cell>
          <cell r="K86">
            <v>1000</v>
          </cell>
          <cell r="L86">
            <v>0.95</v>
          </cell>
        </row>
        <row r="87">
          <cell r="H87" t="str">
            <v>FS-CI0039-AA</v>
          </cell>
          <cell r="I87" t="str">
            <v>SS SCREW ROUND HEAD M4X25</v>
          </cell>
          <cell r="K87">
            <v>1000</v>
          </cell>
          <cell r="L87">
            <v>0.88</v>
          </cell>
        </row>
        <row r="88">
          <cell r="H88" t="str">
            <v>FS-CI0043-AA</v>
          </cell>
          <cell r="I88" t="str">
            <v>SS SCREW M4X10</v>
          </cell>
          <cell r="K88">
            <v>3000</v>
          </cell>
          <cell r="L88">
            <v>0.47</v>
          </cell>
        </row>
        <row r="89">
          <cell r="H89" t="str">
            <v>FS-CI0058-AA</v>
          </cell>
          <cell r="I89" t="str">
            <v>NUT M4 FLANGE-MS</v>
          </cell>
          <cell r="K89">
            <v>1000</v>
          </cell>
          <cell r="L89">
            <v>0.47</v>
          </cell>
        </row>
        <row r="90">
          <cell r="H90" t="str">
            <v>FS-CI0059-AA</v>
          </cell>
          <cell r="I90" t="str">
            <v>WASHER M5(OD 10MM) SS</v>
          </cell>
          <cell r="K90">
            <v>2250</v>
          </cell>
          <cell r="L90">
            <v>0.23</v>
          </cell>
        </row>
        <row r="91">
          <cell r="H91" t="str">
            <v>FS-CI0117-AA</v>
          </cell>
          <cell r="I91" t="str">
            <v>WASHER SS ID5.2XOD12XT1 MM</v>
          </cell>
          <cell r="K91">
            <v>1500</v>
          </cell>
          <cell r="L91">
            <v>0.33</v>
          </cell>
        </row>
        <row r="92">
          <cell r="H92" t="str">
            <v>FS-CI0143-AA</v>
          </cell>
          <cell r="I92" t="str">
            <v>SPRING WASHER 4MM SS</v>
          </cell>
          <cell r="K92">
            <v>2250</v>
          </cell>
          <cell r="L92">
            <v>0.26</v>
          </cell>
        </row>
        <row r="93">
          <cell r="H93" t="str">
            <v>FS-CI0208-AA</v>
          </cell>
          <cell r="I93" t="str">
            <v>WASHER SS OD 9.8 X 0.8 MM THICK</v>
          </cell>
          <cell r="K93">
            <v>250</v>
          </cell>
          <cell r="L93">
            <v>0.25</v>
          </cell>
        </row>
        <row r="94">
          <cell r="H94" t="str">
            <v>PK-CI0001-AA</v>
          </cell>
          <cell r="I94" t="str">
            <v>TESTED OK STICKER</v>
          </cell>
          <cell r="K94">
            <v>250</v>
          </cell>
          <cell r="L94">
            <v>0.11</v>
          </cell>
        </row>
        <row r="95">
          <cell r="H95" t="str">
            <v>CM-GS0055-AA</v>
          </cell>
          <cell r="I95" t="str">
            <v>RUBBER LEG 25mm  WITH NUT M6 (GS)</v>
          </cell>
          <cell r="K95">
            <v>1000</v>
          </cell>
          <cell r="L95">
            <v>2.5</v>
          </cell>
        </row>
        <row r="96">
          <cell r="H96" t="str">
            <v>CM-GS0093-AB</v>
          </cell>
          <cell r="I96" t="str">
            <v>END CAP (NOZZLE) NEW</v>
          </cell>
          <cell r="K96">
            <v>250</v>
          </cell>
          <cell r="L96">
            <v>0.7</v>
          </cell>
        </row>
        <row r="97">
          <cell r="H97" t="str">
            <v>CM-GS0098-AA</v>
          </cell>
          <cell r="I97" t="str">
            <v>GLASS SUPPORT FOAM TAPE</v>
          </cell>
          <cell r="K97">
            <v>585</v>
          </cell>
          <cell r="L97">
            <v>3</v>
          </cell>
        </row>
        <row r="98">
          <cell r="H98" t="str">
            <v>CM-GS0100-AA</v>
          </cell>
          <cell r="I98" t="str">
            <v>RUBBER GROMET FRAME(EDG/MIR/PRO)</v>
          </cell>
          <cell r="K98">
            <v>250</v>
          </cell>
          <cell r="L98">
            <v>1.3</v>
          </cell>
        </row>
        <row r="99">
          <cell r="H99" t="str">
            <v>CM-GS0193-AA</v>
          </cell>
          <cell r="I99" t="str">
            <v>RUBBER WASHER DIA 40MM GS AIR</v>
          </cell>
          <cell r="K99">
            <v>1000</v>
          </cell>
          <cell r="L99">
            <v>1.08</v>
          </cell>
        </row>
        <row r="100">
          <cell r="H100" t="str">
            <v>CM-GS0409-AA</v>
          </cell>
          <cell r="I100" t="str">
            <v>JET 58L/H(NICKEL CHROME PLATED)</v>
          </cell>
          <cell r="K100">
            <v>250</v>
          </cell>
          <cell r="L100">
            <v>3.3</v>
          </cell>
        </row>
        <row r="101">
          <cell r="H101" t="str">
            <v>CM-GS0410-AA</v>
          </cell>
          <cell r="I101" t="str">
            <v>JET 77L/H(NICKEL CHROME PLATED)</v>
          </cell>
          <cell r="K101">
            <v>250</v>
          </cell>
          <cell r="L101">
            <v>3.3</v>
          </cell>
        </row>
        <row r="102">
          <cell r="H102" t="str">
            <v>CM-GS0428-AA</v>
          </cell>
          <cell r="I102" t="str">
            <v>Nozzle ¼’’– 19 BSPT(GREEN PASSIVATION)</v>
          </cell>
          <cell r="K102">
            <v>250</v>
          </cell>
          <cell r="L102">
            <v>6.15</v>
          </cell>
        </row>
        <row r="103">
          <cell r="H103" t="str">
            <v>CM-GS0552-AA</v>
          </cell>
          <cell r="I103" t="str">
            <v>DRIP TRAY SUPPORT SMALL-PRIDE</v>
          </cell>
          <cell r="K103">
            <v>2250</v>
          </cell>
          <cell r="L103">
            <v>4.0999999999999996</v>
          </cell>
        </row>
        <row r="104">
          <cell r="H104" t="str">
            <v>CM-GS0577-AA</v>
          </cell>
          <cell r="I104" t="str">
            <v>PLUG 1/4 - 19 BSP(GREEN PASSIVATION)</v>
          </cell>
          <cell r="K104">
            <v>250</v>
          </cell>
          <cell r="L104">
            <v>3.33</v>
          </cell>
        </row>
        <row r="105">
          <cell r="H105" t="str">
            <v>CM-GS0592-AA</v>
          </cell>
          <cell r="I105" t="str">
            <v>SWITCH KNOB WITH INDICATOR VIVA GS</v>
          </cell>
          <cell r="K105">
            <v>750</v>
          </cell>
          <cell r="L105">
            <v>8.5</v>
          </cell>
        </row>
        <row r="106">
          <cell r="H106" t="str">
            <v>CM-GS0707-AA</v>
          </cell>
          <cell r="I106" t="str">
            <v>CLAMP GAS COCK STRAIGHT ALUMINIUM</v>
          </cell>
          <cell r="K106">
            <v>750</v>
          </cell>
          <cell r="L106">
            <v>2.2000000000000002</v>
          </cell>
        </row>
        <row r="107">
          <cell r="H107" t="str">
            <v>CM-GS0768-AA</v>
          </cell>
          <cell r="I107" t="str">
            <v>BURNER SMALL(FORGED)</v>
          </cell>
          <cell r="K107">
            <v>250</v>
          </cell>
          <cell r="L107">
            <v>95.55</v>
          </cell>
        </row>
        <row r="108">
          <cell r="H108" t="str">
            <v>CM-GS0769-AA</v>
          </cell>
          <cell r="I108" t="str">
            <v>BURNER MEDIUM(FORGED)</v>
          </cell>
          <cell r="K108">
            <v>250</v>
          </cell>
          <cell r="L108">
            <v>117.6</v>
          </cell>
        </row>
        <row r="109">
          <cell r="H109" t="str">
            <v>CM-GS0770-AA</v>
          </cell>
          <cell r="I109" t="str">
            <v>BURNER JUMBO(FORGED)</v>
          </cell>
          <cell r="K109">
            <v>250</v>
          </cell>
          <cell r="L109">
            <v>198.45</v>
          </cell>
        </row>
        <row r="110">
          <cell r="H110" t="str">
            <v>CM-GS0807-AA</v>
          </cell>
          <cell r="I110" t="str">
            <v>GAS COCK OUTER THREAD STRAIGHT(ALU)SIM HOLE 0.425MM WITH JET THREAD</v>
          </cell>
          <cell r="K110">
            <v>500</v>
          </cell>
          <cell r="L110">
            <v>70.52</v>
          </cell>
        </row>
        <row r="111">
          <cell r="H111" t="str">
            <v>CM-GS0808-AA</v>
          </cell>
          <cell r="I111" t="str">
            <v>GAS COCK OUTER THREAD STRAIGHT(ALU)SIM HOLE 0.525MM(JUMBO) WITH JET THREAD</v>
          </cell>
          <cell r="K111">
            <v>250</v>
          </cell>
          <cell r="L111">
            <v>76.42</v>
          </cell>
        </row>
        <row r="112">
          <cell r="H112" t="str">
            <v>CM-GS0809-AB</v>
          </cell>
          <cell r="I112" t="str">
            <v>GLASS TOP 3B EDGE SHINE WITH CORNER HOLE L 770 X W 420 X T 8 MM</v>
          </cell>
          <cell r="K112">
            <v>80</v>
          </cell>
          <cell r="L112">
            <v>540</v>
          </cell>
        </row>
        <row r="113">
          <cell r="H113" t="str">
            <v>CM-GS0834-AA</v>
          </cell>
          <cell r="I113" t="str">
            <v>MIXING TUBE SMALL W/O CONNECTOR</v>
          </cell>
          <cell r="K113">
            <v>250</v>
          </cell>
          <cell r="L113">
            <v>67.650000000000006</v>
          </cell>
        </row>
        <row r="114">
          <cell r="H114" t="str">
            <v>CM-GS0836-AA</v>
          </cell>
          <cell r="I114" t="str">
            <v>MIXING TUBE JUMBO W/O CONNECTOR</v>
          </cell>
          <cell r="K114">
            <v>250</v>
          </cell>
          <cell r="L114">
            <v>70.5</v>
          </cell>
        </row>
        <row r="115">
          <cell r="H115" t="str">
            <v>CM-GS0857-AA</v>
          </cell>
          <cell r="I115" t="str">
            <v>BACK PLATE SQUARE WITH SIM/ON/OFF(CHROME PLATED)</v>
          </cell>
          <cell r="K115">
            <v>750</v>
          </cell>
          <cell r="L115">
            <v>10.4</v>
          </cell>
        </row>
        <row r="116">
          <cell r="H116" t="str">
            <v>CM-GS0870-AA</v>
          </cell>
          <cell r="I116" t="str">
            <v>GAS FLOW CONNECTING PIPE ALU SMALL MIXING TUBE L155 MM-EDGE SHINE 3B</v>
          </cell>
          <cell r="K116">
            <v>250</v>
          </cell>
          <cell r="L116">
            <v>12</v>
          </cell>
        </row>
        <row r="117">
          <cell r="H117" t="str">
            <v>CM-GS1220-AA</v>
          </cell>
          <cell r="I117" t="str">
            <v>JET HOLDER CUP BIG HEIGHT-5 MM GS</v>
          </cell>
          <cell r="K117">
            <v>500</v>
          </cell>
          <cell r="L117">
            <v>2.9</v>
          </cell>
        </row>
        <row r="118">
          <cell r="H118" t="str">
            <v>CM-GS1339-AA</v>
          </cell>
          <cell r="I118" t="str">
            <v>JET 90L/H (HOLE 0.830 MM)NICKEL CHROME PLATED</v>
          </cell>
          <cell r="K118">
            <v>250</v>
          </cell>
          <cell r="L118">
            <v>3.35</v>
          </cell>
        </row>
        <row r="119">
          <cell r="H119" t="str">
            <v>CM-GS1348-AA</v>
          </cell>
          <cell r="I119" t="str">
            <v>RUBBER RING DRIP TRAY (THICK-2.8 MM) GS</v>
          </cell>
          <cell r="K119">
            <v>750</v>
          </cell>
          <cell r="L119">
            <v>7</v>
          </cell>
        </row>
        <row r="120">
          <cell r="H120" t="str">
            <v>PK-GS0412-AA</v>
          </cell>
          <cell r="I120" t="str">
            <v>COLOUR&amp;BROWN CARTON 3B SS TK-GS</v>
          </cell>
          <cell r="K120">
            <v>150</v>
          </cell>
          <cell r="L120">
            <v>112</v>
          </cell>
        </row>
        <row r="121">
          <cell r="H121" t="str">
            <v>SF-GS0698-AA</v>
          </cell>
          <cell r="I121" t="str">
            <v>WASHER NYLON-CARRIAGE BOLT(ID 4.5 / OD 8.5 MM)ANNEALED</v>
          </cell>
          <cell r="K121">
            <v>1000</v>
          </cell>
          <cell r="L121">
            <v>1.55</v>
          </cell>
        </row>
        <row r="122">
          <cell r="H122" t="str">
            <v>SF-GS0869-AA</v>
          </cell>
          <cell r="I122" t="str">
            <v xml:space="preserve">FRAME 3B EDGE SHINE BLANK RH / LH / REAR INLET(LASER CUTTING)GS </v>
          </cell>
          <cell r="K122">
            <v>250</v>
          </cell>
          <cell r="L122">
            <v>94.86</v>
          </cell>
        </row>
        <row r="123">
          <cell r="H123" t="str">
            <v>SF-GS0870-AA</v>
          </cell>
          <cell r="I123" t="str">
            <v>FRAME JOINT GI(EDGE SHINE)LASER CUTTING</v>
          </cell>
          <cell r="K123">
            <v>250</v>
          </cell>
          <cell r="L123">
            <v>2.0499999999999998</v>
          </cell>
        </row>
        <row r="124">
          <cell r="H124" t="str">
            <v>SF-GS0871-AA</v>
          </cell>
          <cell r="I124" t="str">
            <v>LEG SUPPORT GI EDGE SHINE(LASER CUTTING)</v>
          </cell>
          <cell r="K124">
            <v>1000</v>
          </cell>
          <cell r="L124">
            <v>2.0499999999999998</v>
          </cell>
        </row>
        <row r="125">
          <cell r="H125" t="str">
            <v>SF-GS0872-AA</v>
          </cell>
          <cell r="I125" t="str">
            <v>CORNER SUPPORT GI EDGE SHINE(LASER CUTTING)</v>
          </cell>
          <cell r="K125">
            <v>1000</v>
          </cell>
          <cell r="L125">
            <v>2.0499999999999998</v>
          </cell>
        </row>
        <row r="126">
          <cell r="H126" t="str">
            <v>PK-CI0005-AA</v>
          </cell>
          <cell r="I126" t="str">
            <v>S.NO STICKER-60mm*45(OPEC POLYESTER)</v>
          </cell>
          <cell r="K126">
            <v>100</v>
          </cell>
          <cell r="L126">
            <v>0.49</v>
          </cell>
        </row>
        <row r="127">
          <cell r="H127" t="str">
            <v>PK-CI0039-AA</v>
          </cell>
          <cell r="I127" t="str">
            <v xml:space="preserve">BAR CODE STICKER(100MM X 185MM)SYNTHETIC OPEC POLYSTER </v>
          </cell>
          <cell r="K127">
            <v>100</v>
          </cell>
          <cell r="L127">
            <v>1.45</v>
          </cell>
        </row>
        <row r="128">
          <cell r="H128" t="str">
            <v>CO-CI0131-AA</v>
          </cell>
          <cell r="I128" t="str">
            <v>POLYTHENE LD COVER 35"X23" GLASS TOP 3B(40 MIC)</v>
          </cell>
          <cell r="K128">
            <v>10.5</v>
          </cell>
          <cell r="L128">
            <v>150</v>
          </cell>
        </row>
        <row r="129">
          <cell r="H129" t="str">
            <v>CO-CI0245-AA</v>
          </cell>
          <cell r="I129" t="str">
            <v>NYLON CABLE TIE 3X150MM</v>
          </cell>
          <cell r="K129">
            <v>500</v>
          </cell>
          <cell r="L129">
            <v>0.33</v>
          </cell>
        </row>
        <row r="130">
          <cell r="H130" t="str">
            <v>CO-CI0321-AA</v>
          </cell>
          <cell r="I130" t="str">
            <v>THREAD SEALANT GRADE 333(METLOCK)</v>
          </cell>
          <cell r="K130">
            <v>500</v>
          </cell>
          <cell r="L130">
            <v>4</v>
          </cell>
        </row>
        <row r="131">
          <cell r="H131" t="str">
            <v>CO-CI0344-AA</v>
          </cell>
          <cell r="I131" t="str">
            <v>TESTED OK STICKER - FLAME TEST</v>
          </cell>
          <cell r="K131">
            <v>250</v>
          </cell>
          <cell r="L131">
            <v>0.2</v>
          </cell>
        </row>
        <row r="132">
          <cell r="H132" t="str">
            <v>FS-CI0038-AB</v>
          </cell>
          <cell r="I132" t="str">
            <v>STUD WELD SCREW M4X10(DIMPLE H 0.4MM)</v>
          </cell>
          <cell r="K132">
            <v>2750</v>
          </cell>
          <cell r="L132">
            <v>0.53</v>
          </cell>
        </row>
        <row r="133">
          <cell r="H133" t="str">
            <v>FS-CI0181-AA</v>
          </cell>
          <cell r="I133" t="str">
            <v>SS SCREW M4X12(PAN COMBI)</v>
          </cell>
          <cell r="K133">
            <v>2250</v>
          </cell>
          <cell r="L133">
            <v>0.53</v>
          </cell>
        </row>
        <row r="134">
          <cell r="H134" t="str">
            <v>PK-CI0005-AA</v>
          </cell>
          <cell r="I134" t="str">
            <v>S.NO STICKER-60mm*45(OPEC POLYESTER)</v>
          </cell>
          <cell r="K134">
            <v>250</v>
          </cell>
          <cell r="L134">
            <v>0.49</v>
          </cell>
        </row>
        <row r="135">
          <cell r="H135" t="str">
            <v>PK-CI0039-AA</v>
          </cell>
          <cell r="I135" t="str">
            <v xml:space="preserve">BAR CODE STICKER(100MM X 185MM)SYNTHETIC OPEC POLYSTER </v>
          </cell>
          <cell r="K135">
            <v>250</v>
          </cell>
          <cell r="L135">
            <v>1.45</v>
          </cell>
        </row>
        <row r="136">
          <cell r="H136" t="str">
            <v>PK-CI0042-AA</v>
          </cell>
          <cell r="I136" t="str">
            <v>EXTENDED WARRANTY CARD-ALL PRODUCT</v>
          </cell>
          <cell r="K136">
            <v>250</v>
          </cell>
          <cell r="L136">
            <v>1.35</v>
          </cell>
        </row>
        <row r="137">
          <cell r="H137" t="str">
            <v>PK-CI0043-AB</v>
          </cell>
          <cell r="I137" t="str">
            <v>STICKER-CUSTOMER CARE NUMBER / PRODUCT REGISTRATION QR CODE-GS(AB)</v>
          </cell>
          <cell r="K137">
            <v>250</v>
          </cell>
          <cell r="L137">
            <v>0.6</v>
          </cell>
        </row>
        <row r="138">
          <cell r="H138" t="str">
            <v>CM-GS0074-AA</v>
          </cell>
          <cell r="I138" t="str">
            <v>DRIP TRAY JUMBO(EDG/MIR/PRO)</v>
          </cell>
          <cell r="K138">
            <v>250</v>
          </cell>
          <cell r="L138">
            <v>30</v>
          </cell>
        </row>
        <row r="139">
          <cell r="H139" t="str">
            <v>CM-GS0235-AB</v>
          </cell>
          <cell r="I139" t="str">
            <v>DRIP TRAY COVER - SMALL(ID 82MM)</v>
          </cell>
          <cell r="K139">
            <v>250</v>
          </cell>
          <cell r="L139">
            <v>40.700000000000003</v>
          </cell>
        </row>
        <row r="140">
          <cell r="H140" t="str">
            <v>CM-GS0236-AB</v>
          </cell>
          <cell r="I140" t="str">
            <v>DRIP TRAY COVER - MEDIUM(ID 92 MM)</v>
          </cell>
          <cell r="K140">
            <v>250</v>
          </cell>
          <cell r="L140">
            <v>40.700000000000003</v>
          </cell>
        </row>
        <row r="141">
          <cell r="H141" t="str">
            <v>CM-GS0237-AB</v>
          </cell>
          <cell r="I141" t="str">
            <v>DRIP TRAY COVER - JUMBO(ID 108 MM)</v>
          </cell>
          <cell r="K141">
            <v>250</v>
          </cell>
          <cell r="L141">
            <v>40.700000000000003</v>
          </cell>
        </row>
        <row r="142">
          <cell r="H142" t="str">
            <v>CM-GS0238-AA</v>
          </cell>
          <cell r="I142" t="str">
            <v>DRIP TRAY D CUP SS</v>
          </cell>
          <cell r="K142">
            <v>1500</v>
          </cell>
          <cell r="L142">
            <v>2</v>
          </cell>
        </row>
        <row r="143">
          <cell r="H143" t="str">
            <v>CM-GS0809-AB</v>
          </cell>
          <cell r="I143" t="str">
            <v>GLASS TOP 3B EDGE SHINE WITH CORNER HOLE L 770 X W 420 X T 8 MM</v>
          </cell>
          <cell r="K143">
            <v>70</v>
          </cell>
          <cell r="L143">
            <v>540</v>
          </cell>
        </row>
        <row r="144">
          <cell r="H144" t="str">
            <v>CM-GS0835-AA</v>
          </cell>
          <cell r="I144" t="str">
            <v>MIXING TUBE MEDIUM W/O CONNECTOR</v>
          </cell>
          <cell r="K144">
            <v>250</v>
          </cell>
          <cell r="L144">
            <v>63.5</v>
          </cell>
        </row>
        <row r="145">
          <cell r="H145" t="str">
            <v>CM-GS0848-AA</v>
          </cell>
          <cell r="I145" t="str">
            <v>GAS FLOW PIPE 3B VIVA WITH PLATING W/O CONNECTOR</v>
          </cell>
          <cell r="K145">
            <v>250</v>
          </cell>
          <cell r="L145">
            <v>45.8</v>
          </cell>
        </row>
        <row r="146">
          <cell r="H146" t="str">
            <v>CM-GS1160-AA</v>
          </cell>
          <cell r="I146" t="str">
            <v xml:space="preserve">PAN SUPPORT EDG WITH POWDER COATED(BLACK FINE TEXTURE) </v>
          </cell>
          <cell r="K146">
            <v>600</v>
          </cell>
          <cell r="L146">
            <v>40.869999999999997</v>
          </cell>
        </row>
        <row r="147">
          <cell r="H147" t="str">
            <v>CM-GS1208-AA</v>
          </cell>
          <cell r="I147" t="str">
            <v>DRIP TRAY SMALL(EDG/MIR/PRO) WITH STUD SCREW HOLE</v>
          </cell>
          <cell r="K147">
            <v>250</v>
          </cell>
          <cell r="L147">
            <v>27.62</v>
          </cell>
        </row>
        <row r="148">
          <cell r="H148" t="str">
            <v>CM-GS1209-AA</v>
          </cell>
          <cell r="I148" t="str">
            <v>DRIP TRAY MEDIUM(EDG/MIR/PRO) WITH STUD SCREW HOLE</v>
          </cell>
          <cell r="K148">
            <v>250</v>
          </cell>
          <cell r="L148">
            <v>27.62</v>
          </cell>
        </row>
        <row r="149">
          <cell r="H149" t="str">
            <v>CM-GS1350-AA</v>
          </cell>
          <cell r="I149" t="str">
            <v>BATI STAND ROUND GLASS TOP WITH POWDER COATING GS</v>
          </cell>
          <cell r="K149">
            <v>250</v>
          </cell>
          <cell r="L149">
            <v>29.5</v>
          </cell>
        </row>
        <row r="150">
          <cell r="H150" t="str">
            <v>PK-GS0130-AA</v>
          </cell>
          <cell r="I150" t="str">
            <v>EPS BUFFER CORNER TOP AIR PLUS</v>
          </cell>
          <cell r="K150">
            <v>1000</v>
          </cell>
          <cell r="L150">
            <v>4.75</v>
          </cell>
        </row>
        <row r="151">
          <cell r="H151" t="str">
            <v>PK-GS0203-AA</v>
          </cell>
          <cell r="I151" t="str">
            <v>BLISTER CAPS FOR JUMBO BURNER OUTER LOCK</v>
          </cell>
          <cell r="K151">
            <v>250</v>
          </cell>
          <cell r="L151">
            <v>1.65</v>
          </cell>
        </row>
        <row r="152">
          <cell r="H152" t="str">
            <v>PK-GS0204-AA</v>
          </cell>
          <cell r="I152" t="str">
            <v>BLISTER CAPS FOR MEDIUM BURNER OUTER LOCK</v>
          </cell>
          <cell r="K152">
            <v>250</v>
          </cell>
          <cell r="L152">
            <v>1.65</v>
          </cell>
        </row>
        <row r="153">
          <cell r="H153" t="str">
            <v>PK-GS0205-AA</v>
          </cell>
          <cell r="I153" t="str">
            <v>BLISTER CAPS FOR SMALL BURNER OUTER LOCK</v>
          </cell>
          <cell r="K153">
            <v>250</v>
          </cell>
          <cell r="L153">
            <v>1.2</v>
          </cell>
        </row>
        <row r="154">
          <cell r="H154" t="str">
            <v>PK-GS0237-AB</v>
          </cell>
          <cell r="I154" t="str">
            <v>EPS BUFFER  CORNER BOTTOM LH VIVA &amp; EDGE SHINE</v>
          </cell>
          <cell r="K154">
            <v>400</v>
          </cell>
          <cell r="L154">
            <v>13.13</v>
          </cell>
        </row>
        <row r="155">
          <cell r="H155" t="str">
            <v>PK-GS0238-AB</v>
          </cell>
          <cell r="I155" t="str">
            <v>EPS BUFFER CORNER BOTTOM RH VIVA &amp; EDGE SHINE</v>
          </cell>
          <cell r="K155">
            <v>200</v>
          </cell>
          <cell r="L155">
            <v>13.07</v>
          </cell>
        </row>
        <row r="156">
          <cell r="H156" t="str">
            <v>PK-GS0242-AA</v>
          </cell>
          <cell r="I156" t="str">
            <v>EPS BUFFER CORNER BOTTOM REAR LH VIVA</v>
          </cell>
          <cell r="K156">
            <v>200</v>
          </cell>
          <cell r="L156">
            <v>13.13</v>
          </cell>
        </row>
        <row r="157">
          <cell r="H157" t="str">
            <v>PK-GS0322-AA</v>
          </cell>
          <cell r="I157" t="str">
            <v>STICKER-ISI LEG VIVA GS</v>
          </cell>
          <cell r="K157">
            <v>250</v>
          </cell>
          <cell r="L157">
            <v>0.75</v>
          </cell>
        </row>
        <row r="158">
          <cell r="H158" t="str">
            <v>PK-GS0324-AA</v>
          </cell>
          <cell r="I158" t="str">
            <v>EPS BUFFER PLAIN VIVA SS FRONT(L90 X W70 X H50 MM)</v>
          </cell>
          <cell r="K158">
            <v>525</v>
          </cell>
          <cell r="L158">
            <v>1.72</v>
          </cell>
        </row>
        <row r="159">
          <cell r="H159" t="str">
            <v>PK-GS0363-AA</v>
          </cell>
          <cell r="I159" t="str">
            <v>STICKER-LIFETIME WARRANTY ON GLASS/100% RUST PROOF BODY</v>
          </cell>
          <cell r="K159">
            <v>250</v>
          </cell>
          <cell r="L159">
            <v>4.5</v>
          </cell>
        </row>
        <row r="160">
          <cell r="H160" t="str">
            <v>PK-GS0403-AB</v>
          </cell>
          <cell r="I160" t="str">
            <v>INSTRUCTION MANUAL LIFETIME WARRANTY ON GLASS(GS) AB</v>
          </cell>
          <cell r="K160">
            <v>250</v>
          </cell>
          <cell r="L160">
            <v>3.6</v>
          </cell>
        </row>
        <row r="161">
          <cell r="H161" t="str">
            <v>PK-GS0412-AA</v>
          </cell>
          <cell r="I161" t="str">
            <v>COLOUR&amp;BROWN CARTON 3B SS TK-GS</v>
          </cell>
          <cell r="K161">
            <v>50</v>
          </cell>
          <cell r="L161">
            <v>112</v>
          </cell>
        </row>
        <row r="162">
          <cell r="H162" t="str">
            <v>PK-GS0586-AA</v>
          </cell>
          <cell r="I162" t="str">
            <v>STICKER-ISI CAUTION VOGUE WITH BATI STAND GS</v>
          </cell>
          <cell r="K162">
            <v>250</v>
          </cell>
          <cell r="L162">
            <v>2.25</v>
          </cell>
        </row>
        <row r="163">
          <cell r="H163" t="str">
            <v>CM-GS0809-AB</v>
          </cell>
          <cell r="I163" t="str">
            <v>GLASS TOP 3B EDGE SHINE WITH CORNER HOLE L 770 X W 420 X T 8 MM</v>
          </cell>
          <cell r="K163">
            <v>100</v>
          </cell>
          <cell r="L163">
            <v>540</v>
          </cell>
        </row>
        <row r="164">
          <cell r="H164" t="str">
            <v>CM-GS1160-AA</v>
          </cell>
          <cell r="I164" t="str">
            <v xml:space="preserve">PAN SUPPORT EDG WITH POWDER COATED(BLACK FINE TEXTURE) </v>
          </cell>
          <cell r="K164">
            <v>150</v>
          </cell>
          <cell r="L164">
            <v>40.869999999999997</v>
          </cell>
        </row>
        <row r="165">
          <cell r="H165" t="str">
            <v>PK-GS0069-AA</v>
          </cell>
          <cell r="I165" t="str">
            <v>EPS BUFFER PAN SUPPORT</v>
          </cell>
          <cell r="K165">
            <v>750</v>
          </cell>
          <cell r="L165">
            <v>5.0199999999999996</v>
          </cell>
        </row>
        <row r="166">
          <cell r="H166" t="str">
            <v>PK-GS0237-AB</v>
          </cell>
          <cell r="I166" t="str">
            <v>EPS BUFFER  CORNER BOTTOM LH VIVA &amp; EDGE SHINE</v>
          </cell>
          <cell r="K166">
            <v>120</v>
          </cell>
          <cell r="L166">
            <v>13.13</v>
          </cell>
        </row>
        <row r="167">
          <cell r="H167" t="str">
            <v>PK-GS0238-AB</v>
          </cell>
          <cell r="I167" t="str">
            <v>EPS BUFFER CORNER BOTTOM RH VIVA &amp; EDGE SHINE</v>
          </cell>
          <cell r="K167">
            <v>60</v>
          </cell>
          <cell r="L167">
            <v>13.07</v>
          </cell>
        </row>
        <row r="168">
          <cell r="H168" t="str">
            <v>PK-GS0242-AA</v>
          </cell>
          <cell r="I168" t="str">
            <v>EPS BUFFER CORNER BOTTOM REAR LH VIVA</v>
          </cell>
          <cell r="K168">
            <v>60</v>
          </cell>
          <cell r="L168">
            <v>13.13</v>
          </cell>
        </row>
        <row r="169">
          <cell r="H169" t="str">
            <v>PK-GS0412-AA</v>
          </cell>
          <cell r="I169" t="str">
            <v>COLOUR&amp;BROWN CARTON 3B SS TK-GS</v>
          </cell>
          <cell r="K169">
            <v>50</v>
          </cell>
          <cell r="L169">
            <v>112</v>
          </cell>
        </row>
        <row r="170">
          <cell r="H170" t="str">
            <v>CM-GS0428-AA</v>
          </cell>
          <cell r="I170" t="str">
            <v>Nozzle ¼’’– 19 BSPT(GREEN PASSIVATION)</v>
          </cell>
          <cell r="K170">
            <v>250</v>
          </cell>
          <cell r="L170">
            <v>6.15</v>
          </cell>
        </row>
        <row r="171">
          <cell r="H171" t="str">
            <v>CM-GS0577-AA</v>
          </cell>
          <cell r="I171" t="str">
            <v>PLUG 1/4 - 19 BSP(GREEN PASSIVATION)</v>
          </cell>
          <cell r="K171">
            <v>250</v>
          </cell>
          <cell r="L171">
            <v>3.33</v>
          </cell>
        </row>
        <row r="172">
          <cell r="H172" t="str">
            <v>CM-GS0835-AA</v>
          </cell>
          <cell r="I172" t="str">
            <v>MIXING TUBE MEDIUM W/O CONNECTOR</v>
          </cell>
          <cell r="K172">
            <v>250</v>
          </cell>
          <cell r="L172">
            <v>63.5</v>
          </cell>
        </row>
        <row r="173">
          <cell r="H173" t="str">
            <v>CM-GS0836-AA</v>
          </cell>
          <cell r="I173" t="str">
            <v>MIXING TUBE JUMBO W/O CONNECTOR</v>
          </cell>
          <cell r="K173">
            <v>250</v>
          </cell>
          <cell r="L173">
            <v>70.5</v>
          </cell>
        </row>
        <row r="174">
          <cell r="H174" t="str">
            <v>CM-GS0848-AA</v>
          </cell>
          <cell r="I174" t="str">
            <v>GAS FLOW PIPE 3B VIVA WITH PLATING W/O CONNECTOR</v>
          </cell>
          <cell r="K174">
            <v>250</v>
          </cell>
          <cell r="L174">
            <v>45.8</v>
          </cell>
        </row>
        <row r="175">
          <cell r="H175" t="str">
            <v>CM-GS1350-AA</v>
          </cell>
          <cell r="I175" t="str">
            <v>BATI STAND ROUND GLASS TOP WITH POWDER COATING GS</v>
          </cell>
          <cell r="K175">
            <v>250</v>
          </cell>
          <cell r="L175">
            <v>29.5</v>
          </cell>
        </row>
        <row r="176">
          <cell r="H176" t="str">
            <v>PK-GS0130-AA</v>
          </cell>
          <cell r="I176" t="str">
            <v>EPS BUFFER CORNER TOP AIR PLUS</v>
          </cell>
          <cell r="K176">
            <v>1000</v>
          </cell>
          <cell r="L176">
            <v>4.75</v>
          </cell>
        </row>
        <row r="177">
          <cell r="H177" t="str">
            <v>PK-GS0324-AA</v>
          </cell>
          <cell r="I177" t="str">
            <v>EPS BUFFER PLAIN VIVA SS FRONT(L90 X W70 X H50 MM)</v>
          </cell>
          <cell r="K177">
            <v>500</v>
          </cell>
          <cell r="L177">
            <v>1.72</v>
          </cell>
        </row>
        <row r="178">
          <cell r="H178" t="str">
            <v>SF-GS0869-AA</v>
          </cell>
          <cell r="I178" t="str">
            <v xml:space="preserve">FRAME 3B EDGE SHINE BLANK RH / LH / REAR INLET(LASER CUTTING)GS </v>
          </cell>
          <cell r="K178">
            <v>250</v>
          </cell>
          <cell r="L178">
            <v>94.86</v>
          </cell>
        </row>
        <row r="179">
          <cell r="H179" t="str">
            <v>SF-GS0870-AA</v>
          </cell>
          <cell r="I179" t="str">
            <v>FRAME JOINT GI(EDGE SHINE)LASER CUTTING</v>
          </cell>
          <cell r="K179">
            <v>250</v>
          </cell>
          <cell r="L179">
            <v>2.0499999999999998</v>
          </cell>
        </row>
        <row r="180">
          <cell r="H180" t="str">
            <v>SF-GS0871-AA</v>
          </cell>
          <cell r="I180" t="str">
            <v>LEG SUPPORT GI EDGE SHINE(LASER CUTTING)</v>
          </cell>
          <cell r="K180">
            <v>1000</v>
          </cell>
          <cell r="L180">
            <v>2.0499999999999998</v>
          </cell>
        </row>
        <row r="181">
          <cell r="H181" t="str">
            <v>SF-GS0872-AA</v>
          </cell>
          <cell r="I181" t="str">
            <v>CORNER SUPPORT GI EDGE SHINE(LASER CUTTING)</v>
          </cell>
          <cell r="K181">
            <v>1000</v>
          </cell>
          <cell r="L181">
            <v>2.0499999999999998</v>
          </cell>
        </row>
        <row r="182">
          <cell r="H182" t="str">
            <v>CO-CI0131-AA</v>
          </cell>
          <cell r="I182" t="str">
            <v>POLYTHENE LD COVER 35"X23" GLASS TOP 3B(40 MIC)</v>
          </cell>
          <cell r="K182">
            <v>10.5</v>
          </cell>
          <cell r="L182">
            <v>150</v>
          </cell>
        </row>
        <row r="183">
          <cell r="H183" t="str">
            <v>CO-CI0245-AA</v>
          </cell>
          <cell r="I183" t="str">
            <v>NYLON CABLE TIE 3X150MM</v>
          </cell>
          <cell r="K183">
            <v>500</v>
          </cell>
          <cell r="L183">
            <v>0.33</v>
          </cell>
        </row>
        <row r="184">
          <cell r="H184" t="str">
            <v>FS-CI0008-AA</v>
          </cell>
          <cell r="I184" t="str">
            <v xml:space="preserve">NUT M4-SS </v>
          </cell>
          <cell r="K184">
            <v>4500</v>
          </cell>
          <cell r="L184">
            <v>0.3</v>
          </cell>
        </row>
        <row r="185">
          <cell r="H185" t="str">
            <v>FS-CI0010-AA</v>
          </cell>
          <cell r="I185" t="str">
            <v xml:space="preserve">WASHER M4(OD 12MM)-SS </v>
          </cell>
          <cell r="K185">
            <v>2250</v>
          </cell>
          <cell r="L185">
            <v>0.34</v>
          </cell>
        </row>
        <row r="186">
          <cell r="H186" t="str">
            <v>FS-CI0030-AA</v>
          </cell>
          <cell r="I186" t="str">
            <v xml:space="preserve">WASHER 8.2X17X1.2-SS </v>
          </cell>
          <cell r="K186">
            <v>1000</v>
          </cell>
          <cell r="L186">
            <v>0.95</v>
          </cell>
        </row>
        <row r="187">
          <cell r="H187" t="str">
            <v>FS-CI0039-AA</v>
          </cell>
          <cell r="I187" t="str">
            <v>SS SCREW ROUND HEAD M4X25</v>
          </cell>
          <cell r="K187">
            <v>1000</v>
          </cell>
          <cell r="L187">
            <v>0.88</v>
          </cell>
        </row>
        <row r="188">
          <cell r="H188" t="str">
            <v>FS-CI0043-AA</v>
          </cell>
          <cell r="I188" t="str">
            <v>SS SCREW M4X10</v>
          </cell>
          <cell r="K188">
            <v>3000</v>
          </cell>
          <cell r="L188">
            <v>0.47</v>
          </cell>
        </row>
        <row r="189">
          <cell r="H189" t="str">
            <v>FS-CI0058-AA</v>
          </cell>
          <cell r="I189" t="str">
            <v>NUT M4 FLANGE-MS</v>
          </cell>
          <cell r="K189">
            <v>1000</v>
          </cell>
          <cell r="L189">
            <v>0.47</v>
          </cell>
        </row>
        <row r="190">
          <cell r="H190" t="str">
            <v>FS-CI0059-AA</v>
          </cell>
          <cell r="I190" t="str">
            <v>WASHER M5(OD 10MM) SS</v>
          </cell>
          <cell r="K190">
            <v>2500</v>
          </cell>
          <cell r="L190">
            <v>0.23</v>
          </cell>
        </row>
        <row r="191">
          <cell r="H191" t="str">
            <v>FS-CI0117-AA</v>
          </cell>
          <cell r="I191" t="str">
            <v>WASHER SS ID5.2XOD12XT1 MM</v>
          </cell>
          <cell r="K191">
            <v>1500</v>
          </cell>
          <cell r="L191">
            <v>0.33</v>
          </cell>
        </row>
        <row r="192">
          <cell r="H192" t="str">
            <v>FS-CI0143-AA</v>
          </cell>
          <cell r="I192" t="str">
            <v>SPRING WASHER 4MM SS</v>
          </cell>
          <cell r="K192">
            <v>2250</v>
          </cell>
          <cell r="L192">
            <v>0.26</v>
          </cell>
        </row>
        <row r="193">
          <cell r="H193" t="str">
            <v>PK-CI0042-AA</v>
          </cell>
          <cell r="I193" t="str">
            <v>EXTENDED WARRANTY CARD-ALL PRODUCT</v>
          </cell>
          <cell r="K193">
            <v>250</v>
          </cell>
          <cell r="L193">
            <v>1.35</v>
          </cell>
        </row>
        <row r="194">
          <cell r="H194" t="str">
            <v>CM-GS0055-AA</v>
          </cell>
          <cell r="I194" t="str">
            <v>RUBBER LEG 25mm  WITH NUT M6 (GS)</v>
          </cell>
          <cell r="K194">
            <v>1000</v>
          </cell>
          <cell r="L194">
            <v>2.5</v>
          </cell>
        </row>
        <row r="195">
          <cell r="H195" t="str">
            <v>CM-GS0093-AB</v>
          </cell>
          <cell r="I195" t="str">
            <v>END CAP (NOZZLE) NEW</v>
          </cell>
          <cell r="K195">
            <v>250</v>
          </cell>
          <cell r="L195">
            <v>0.7</v>
          </cell>
        </row>
        <row r="196">
          <cell r="H196" t="str">
            <v>CM-GS0100-AA</v>
          </cell>
          <cell r="I196" t="str">
            <v>RUBBER GROMET FRAME(EDG/MIR/PRO)</v>
          </cell>
          <cell r="K196">
            <v>250</v>
          </cell>
          <cell r="L196">
            <v>1.3</v>
          </cell>
        </row>
        <row r="197">
          <cell r="H197" t="str">
            <v>CM-GS0193-AA</v>
          </cell>
          <cell r="I197" t="str">
            <v>RUBBER WASHER DIA 40MM GS AIR</v>
          </cell>
          <cell r="K197">
            <v>1000</v>
          </cell>
          <cell r="L197">
            <v>1.08</v>
          </cell>
        </row>
        <row r="198">
          <cell r="H198" t="str">
            <v>CM-GS0768-AA</v>
          </cell>
          <cell r="I198" t="str">
            <v>BURNER SMALL(FORGED)</v>
          </cell>
          <cell r="K198">
            <v>250</v>
          </cell>
          <cell r="L198">
            <v>95.55</v>
          </cell>
        </row>
        <row r="199">
          <cell r="H199" t="str">
            <v>CM-GS0769-AA</v>
          </cell>
          <cell r="I199" t="str">
            <v>BURNER MEDIUM(FORGED)</v>
          </cell>
          <cell r="K199">
            <v>250</v>
          </cell>
          <cell r="L199">
            <v>117.6</v>
          </cell>
        </row>
        <row r="200">
          <cell r="H200" t="str">
            <v>CM-GS0770-AA</v>
          </cell>
          <cell r="I200" t="str">
            <v>BURNER JUMBO(FORGED)</v>
          </cell>
          <cell r="K200">
            <v>250</v>
          </cell>
          <cell r="L200">
            <v>198.45</v>
          </cell>
        </row>
        <row r="201">
          <cell r="H201" t="str">
            <v>CM-GS0807-AA</v>
          </cell>
          <cell r="I201" t="str">
            <v>GAS COCK OUTER THREAD STRAIGHT(ALU)SIM HOLE 0.425MM WITH JET THREAD</v>
          </cell>
          <cell r="K201">
            <v>500</v>
          </cell>
          <cell r="L201">
            <v>70.52</v>
          </cell>
        </row>
        <row r="202">
          <cell r="H202" t="str">
            <v>CM-GS0808-AA</v>
          </cell>
          <cell r="I202" t="str">
            <v>GAS COCK OUTER THREAD STRAIGHT(ALU)SIM HOLE 0.525MM(JUMBO) WITH JET THREAD</v>
          </cell>
          <cell r="K202">
            <v>250</v>
          </cell>
          <cell r="L202">
            <v>76.42</v>
          </cell>
        </row>
        <row r="203">
          <cell r="H203" t="str">
            <v>CM-GS0809-AB</v>
          </cell>
          <cell r="I203" t="str">
            <v>GLASS TOP 3B EDGE SHINE WITH CORNER HOLE L 770 X W 420 X T 8 MM</v>
          </cell>
          <cell r="K203">
            <v>150</v>
          </cell>
          <cell r="L203">
            <v>540</v>
          </cell>
        </row>
        <row r="204">
          <cell r="H204" t="str">
            <v>CM-GS0857-AA</v>
          </cell>
          <cell r="I204" t="str">
            <v>BACK PLATE SQUARE WITH SIM/ON/OFF(CHROME PLATED)</v>
          </cell>
          <cell r="K204">
            <v>750</v>
          </cell>
          <cell r="L204">
            <v>10.4</v>
          </cell>
        </row>
        <row r="205">
          <cell r="H205" t="str">
            <v>CM-GS1160-AA</v>
          </cell>
          <cell r="I205" t="str">
            <v xml:space="preserve">PAN SUPPORT EDG WITH POWDER COATED(BLACK FINE TEXTURE) </v>
          </cell>
          <cell r="K205">
            <v>300</v>
          </cell>
          <cell r="L205">
            <v>40.869999999999997</v>
          </cell>
        </row>
        <row r="206">
          <cell r="H206" t="str">
            <v>CM-GS1220-AA</v>
          </cell>
          <cell r="I206" t="str">
            <v>JET HOLDER CUP BIG HEIGHT-5 MM GS</v>
          </cell>
          <cell r="K206">
            <v>500</v>
          </cell>
          <cell r="L206">
            <v>2.9</v>
          </cell>
        </row>
        <row r="207">
          <cell r="H207" t="str">
            <v>CM-GS1348-AA</v>
          </cell>
          <cell r="I207" t="str">
            <v>RUBBER RING DRIP TRAY (THICK-2.8 MM) GS</v>
          </cell>
          <cell r="K207">
            <v>750</v>
          </cell>
          <cell r="L207">
            <v>7</v>
          </cell>
        </row>
        <row r="208">
          <cell r="H208" t="str">
            <v>PK-GS0203-AA</v>
          </cell>
          <cell r="I208" t="str">
            <v>BLISTER CAPS FOR JUMBO BURNER OUTER LOCK</v>
          </cell>
          <cell r="K208">
            <v>250</v>
          </cell>
          <cell r="L208">
            <v>1.65</v>
          </cell>
        </row>
        <row r="209">
          <cell r="H209" t="str">
            <v>PK-GS0204-AA</v>
          </cell>
          <cell r="I209" t="str">
            <v>BLISTER CAPS FOR MEDIUM BURNER OUTER LOCK</v>
          </cell>
          <cell r="K209">
            <v>250</v>
          </cell>
          <cell r="L209">
            <v>1.65</v>
          </cell>
        </row>
        <row r="210">
          <cell r="H210" t="str">
            <v>PK-GS0205-AA</v>
          </cell>
          <cell r="I210" t="str">
            <v>BLISTER CAPS FOR SMALL BURNER OUTER LOCK</v>
          </cell>
          <cell r="K210">
            <v>250</v>
          </cell>
          <cell r="L210">
            <v>1.2</v>
          </cell>
        </row>
        <row r="211">
          <cell r="H211" t="str">
            <v>PK-GS0237-AB</v>
          </cell>
          <cell r="I211" t="str">
            <v>EPS BUFFER  CORNER BOTTOM LH VIVA &amp; EDGE SHINE</v>
          </cell>
          <cell r="K211">
            <v>400</v>
          </cell>
          <cell r="L211">
            <v>13.13</v>
          </cell>
        </row>
        <row r="212">
          <cell r="H212" t="str">
            <v>PK-GS0238-AB</v>
          </cell>
          <cell r="I212" t="str">
            <v>EPS BUFFER CORNER BOTTOM RH VIVA &amp; EDGE SHINE</v>
          </cell>
          <cell r="K212">
            <v>200</v>
          </cell>
          <cell r="L212">
            <v>13.07</v>
          </cell>
        </row>
        <row r="213">
          <cell r="H213" t="str">
            <v>PK-GS0242-AA</v>
          </cell>
          <cell r="I213" t="str">
            <v>EPS BUFFER CORNER BOTTOM REAR LH VIVA</v>
          </cell>
          <cell r="K213">
            <v>200</v>
          </cell>
          <cell r="L213">
            <v>13.13</v>
          </cell>
        </row>
        <row r="214">
          <cell r="H214" t="str">
            <v>CO-CI0125-AA</v>
          </cell>
          <cell r="I214" t="str">
            <v>BLACK ROPE 6MM</v>
          </cell>
          <cell r="K214">
            <v>3</v>
          </cell>
          <cell r="L214">
            <v>140</v>
          </cell>
        </row>
        <row r="215">
          <cell r="H215" t="str">
            <v>CO-CI0140-AA</v>
          </cell>
          <cell r="I215" t="str">
            <v>CELLO TAPE 3INCH</v>
          </cell>
          <cell r="K215">
            <v>48</v>
          </cell>
          <cell r="L215">
            <v>42</v>
          </cell>
        </row>
        <row r="216">
          <cell r="H216" t="str">
            <v>CO-CI0344-AA</v>
          </cell>
          <cell r="I216" t="str">
            <v>TESTED OK STICKER - FLAME TEST</v>
          </cell>
          <cell r="K216">
            <v>264</v>
          </cell>
          <cell r="L216">
            <v>0.2</v>
          </cell>
        </row>
        <row r="217">
          <cell r="H217" t="str">
            <v>FS-CI0181-AA</v>
          </cell>
          <cell r="I217" t="str">
            <v>SS SCREW M4X12(PAN COMBI)</v>
          </cell>
          <cell r="K217">
            <v>2250</v>
          </cell>
          <cell r="L217">
            <v>0.53</v>
          </cell>
        </row>
        <row r="218">
          <cell r="H218" t="str">
            <v>FS-CI0208-AA</v>
          </cell>
          <cell r="I218" t="str">
            <v>WASHER SS OD 9.8 X 0.8 MM THICK</v>
          </cell>
          <cell r="K218">
            <v>250</v>
          </cell>
          <cell r="L218">
            <v>0.25</v>
          </cell>
        </row>
        <row r="219">
          <cell r="H219" t="str">
            <v>PK-CI0001-AA</v>
          </cell>
          <cell r="I219" t="str">
            <v>TESTED OK STICKER</v>
          </cell>
          <cell r="K219">
            <v>250</v>
          </cell>
          <cell r="L219">
            <v>0.11</v>
          </cell>
        </row>
        <row r="220">
          <cell r="H220" t="str">
            <v>PK-CI0010-AA</v>
          </cell>
          <cell r="I220" t="str">
            <v>STRAPPING ROLL</v>
          </cell>
          <cell r="K220">
            <v>1</v>
          </cell>
          <cell r="L220">
            <v>2400</v>
          </cell>
        </row>
        <row r="221">
          <cell r="H221" t="str">
            <v>PK-CI0043-AB</v>
          </cell>
          <cell r="I221" t="str">
            <v>STICKER-CUSTOMER CARE NUMBER / PRODUCT REGISTRATION QR CODE-GS(AB)</v>
          </cell>
          <cell r="K221">
            <v>250</v>
          </cell>
          <cell r="L221">
            <v>0.6</v>
          </cell>
        </row>
        <row r="222">
          <cell r="H222" t="str">
            <v>CM-GS0098-AA</v>
          </cell>
          <cell r="I222" t="str">
            <v>GLASS SUPPORT FOAM TAPE</v>
          </cell>
          <cell r="K222">
            <v>585</v>
          </cell>
          <cell r="L222">
            <v>3</v>
          </cell>
        </row>
        <row r="223">
          <cell r="H223" t="str">
            <v>CM-GS0409-AA</v>
          </cell>
          <cell r="I223" t="str">
            <v>JET 58L/H(NICKEL CHROME PLATED)</v>
          </cell>
          <cell r="K223">
            <v>250</v>
          </cell>
          <cell r="L223">
            <v>3.3</v>
          </cell>
        </row>
        <row r="224">
          <cell r="H224" t="str">
            <v>CM-GS0410-AA</v>
          </cell>
          <cell r="I224" t="str">
            <v>JET 77L/H(NICKEL CHROME PLATED)</v>
          </cell>
          <cell r="K224">
            <v>250</v>
          </cell>
          <cell r="L224">
            <v>3.3</v>
          </cell>
        </row>
        <row r="225">
          <cell r="H225" t="str">
            <v>CM-GS0552-AA</v>
          </cell>
          <cell r="I225" t="str">
            <v>DRIP TRAY SUPPORT SMALL-PRIDE</v>
          </cell>
          <cell r="K225">
            <v>2250</v>
          </cell>
          <cell r="L225">
            <v>4.0999999999999996</v>
          </cell>
        </row>
        <row r="226">
          <cell r="H226" t="str">
            <v>CM-GS0592-AA</v>
          </cell>
          <cell r="I226" t="str">
            <v>SWITCH KNOB WITH INDICATOR VIVA GS</v>
          </cell>
          <cell r="K226">
            <v>750</v>
          </cell>
          <cell r="L226">
            <v>8.5</v>
          </cell>
        </row>
        <row r="227">
          <cell r="H227" t="str">
            <v>CM-GS0707-AA</v>
          </cell>
          <cell r="I227" t="str">
            <v>CLAMP GAS COCK STRAIGHT ALUMINIUM</v>
          </cell>
          <cell r="K227">
            <v>750</v>
          </cell>
          <cell r="L227">
            <v>2.2000000000000002</v>
          </cell>
        </row>
        <row r="228">
          <cell r="H228" t="str">
            <v>CM-GS0809-AB</v>
          </cell>
          <cell r="I228" t="str">
            <v>GLASS TOP 3B EDGE SHINE WITH CORNER HOLE L 770 X W 420 X T 8 MM</v>
          </cell>
          <cell r="K228">
            <v>100</v>
          </cell>
          <cell r="L228">
            <v>540</v>
          </cell>
        </row>
        <row r="229">
          <cell r="H229" t="str">
            <v>CM-GS0834-AA</v>
          </cell>
          <cell r="I229" t="str">
            <v>MIXING TUBE SMALL W/O CONNECTOR</v>
          </cell>
          <cell r="K229">
            <v>250</v>
          </cell>
          <cell r="L229">
            <v>67.650000000000006</v>
          </cell>
        </row>
        <row r="230">
          <cell r="H230" t="str">
            <v>CM-GS0870-AA</v>
          </cell>
          <cell r="I230" t="str">
            <v>GAS FLOW CONNECTING PIPE ALU SMALL MIXING TUBE L155 MM-EDGE SHINE 3B</v>
          </cell>
          <cell r="K230">
            <v>250</v>
          </cell>
          <cell r="L230">
            <v>12</v>
          </cell>
        </row>
        <row r="231">
          <cell r="H231" t="str">
            <v>CM-GS1160-AA</v>
          </cell>
          <cell r="I231" t="str">
            <v xml:space="preserve">PAN SUPPORT EDG WITH POWDER COATED(BLACK FINE TEXTURE) </v>
          </cell>
          <cell r="K231">
            <v>750</v>
          </cell>
          <cell r="L231">
            <v>40.869999999999997</v>
          </cell>
        </row>
        <row r="232">
          <cell r="H232" t="str">
            <v>CM-GS1339-AA</v>
          </cell>
          <cell r="I232" t="str">
            <v>JET 90L/H (HOLE 0.830 MM)NICKEL CHROME PLATED</v>
          </cell>
          <cell r="K232">
            <v>250</v>
          </cell>
          <cell r="L232">
            <v>3.35</v>
          </cell>
        </row>
        <row r="233">
          <cell r="H233" t="str">
            <v>PK-GS0069-AA</v>
          </cell>
          <cell r="I233" t="str">
            <v>EPS BUFFER PAN SUPPORT</v>
          </cell>
          <cell r="K233">
            <v>800</v>
          </cell>
          <cell r="L233">
            <v>5.0199999999999996</v>
          </cell>
        </row>
        <row r="234">
          <cell r="H234" t="str">
            <v>PK-GS0322-AA</v>
          </cell>
          <cell r="I234" t="str">
            <v>STICKER-ISI LEG VIVA GS</v>
          </cell>
          <cell r="K234">
            <v>270</v>
          </cell>
          <cell r="L234">
            <v>0.75</v>
          </cell>
        </row>
        <row r="235">
          <cell r="H235" t="str">
            <v>PK-GS0363-AA</v>
          </cell>
          <cell r="I235" t="str">
            <v>STICKER-LIFETIME WARRANTY ON GLASS/100% RUST PROOF BODY</v>
          </cell>
          <cell r="K235">
            <v>252</v>
          </cell>
          <cell r="L235">
            <v>4.5</v>
          </cell>
        </row>
        <row r="236">
          <cell r="H236" t="str">
            <v>PK-GS0403-AB</v>
          </cell>
          <cell r="I236" t="str">
            <v>INSTRUCTION MANUAL LIFETIME WARRANTY ON GLASS(GS) AB</v>
          </cell>
          <cell r="K236">
            <v>250</v>
          </cell>
          <cell r="L236">
            <v>3.6</v>
          </cell>
        </row>
        <row r="237">
          <cell r="H237" t="str">
            <v>PK-GS0412-AA</v>
          </cell>
          <cell r="I237" t="str">
            <v>COLOUR&amp;BROWN CARTON 3B SS TK-GS</v>
          </cell>
          <cell r="K237">
            <v>250</v>
          </cell>
          <cell r="L237">
            <v>112</v>
          </cell>
        </row>
        <row r="238">
          <cell r="H238" t="str">
            <v>PK-GS0586-AA</v>
          </cell>
          <cell r="I238" t="str">
            <v>STICKER-ISI CAUTION VOGUE WITH BATI STAND GS</v>
          </cell>
          <cell r="K238">
            <v>252</v>
          </cell>
          <cell r="L238">
            <v>2.25</v>
          </cell>
        </row>
        <row r="239">
          <cell r="H239" t="str">
            <v>SF-GS0698-AA</v>
          </cell>
          <cell r="I239" t="str">
            <v>WASHER NYLON-CARRIAGE BOLT(ID 4.5 / OD 8.5 MM)ANNEALED</v>
          </cell>
          <cell r="K239">
            <v>1000</v>
          </cell>
          <cell r="L239">
            <v>1.55</v>
          </cell>
        </row>
        <row r="240">
          <cell r="H240" t="str">
            <v>CM-GS0809-AB</v>
          </cell>
          <cell r="I240" t="str">
            <v>GLASS TOP 3B EDGE SHINE WITH CORNER HOLE L 770 X W 420 X T 8 MM</v>
          </cell>
          <cell r="K240">
            <v>504</v>
          </cell>
          <cell r="L240">
            <v>540</v>
          </cell>
        </row>
        <row r="241">
          <cell r="H241" t="str">
            <v>PK-GS0237-AB</v>
          </cell>
          <cell r="I241" t="str">
            <v>EPS BUFFER  CORNER BOTTOM LH VIVA &amp; EDGE SHINE</v>
          </cell>
          <cell r="K241">
            <v>520</v>
          </cell>
          <cell r="L241">
            <v>13.13</v>
          </cell>
        </row>
        <row r="242">
          <cell r="H242" t="str">
            <v>PK-GS0238-AB</v>
          </cell>
          <cell r="I242" t="str">
            <v>EPS BUFFER CORNER BOTTOM RH VIVA &amp; EDGE SHINE</v>
          </cell>
          <cell r="K242">
            <v>260</v>
          </cell>
          <cell r="L242">
            <v>13.07</v>
          </cell>
        </row>
        <row r="243">
          <cell r="H243" t="str">
            <v>PK-GS0242-AA</v>
          </cell>
          <cell r="I243" t="str">
            <v>EPS BUFFER CORNER BOTTOM REAR LH VIVA</v>
          </cell>
          <cell r="K243">
            <v>260</v>
          </cell>
          <cell r="L243">
            <v>13.13</v>
          </cell>
        </row>
        <row r="244">
          <cell r="H244" t="str">
            <v>PK-CI0005-AA</v>
          </cell>
          <cell r="I244" t="str">
            <v>S.NO STICKER-60mm*45(OPEC POLYESTER)</v>
          </cell>
          <cell r="K244">
            <v>250</v>
          </cell>
          <cell r="L244">
            <v>0.49</v>
          </cell>
        </row>
        <row r="245">
          <cell r="H245" t="str">
            <v>PK-CI0039-AA</v>
          </cell>
          <cell r="I245" t="str">
            <v xml:space="preserve">BAR CODE STICKER(100MM X 185MM)SYNTHETIC OPEC POLYSTER </v>
          </cell>
          <cell r="K245">
            <v>250</v>
          </cell>
          <cell r="L245">
            <v>1.45</v>
          </cell>
        </row>
        <row r="246">
          <cell r="H246" t="str">
            <v>CM-GS0809-AB</v>
          </cell>
          <cell r="I246" t="str">
            <v>GLASS TOP 3B EDGE SHINE WITH CORNER HOLE L 770 X W 420 X T 8 MM</v>
          </cell>
          <cell r="K246">
            <v>496</v>
          </cell>
          <cell r="L246">
            <v>540</v>
          </cell>
        </row>
        <row r="247">
          <cell r="H247" t="str">
            <v>PK-GS0069-AA</v>
          </cell>
          <cell r="I247" t="str">
            <v>EPS BUFFER PAN SUPPORT</v>
          </cell>
          <cell r="K247">
            <v>1600</v>
          </cell>
          <cell r="L247">
            <v>5.0199999999999996</v>
          </cell>
        </row>
        <row r="248">
          <cell r="H248" t="str">
            <v>RM-CI0133-AB</v>
          </cell>
          <cell r="I248" t="str">
            <v>GI SHEET L 2500MM X W 1220MM X THICKNESS 0.6 MM</v>
          </cell>
          <cell r="K248">
            <v>84</v>
          </cell>
          <cell r="L248">
            <v>1053</v>
          </cell>
        </row>
        <row r="249">
          <cell r="H249" t="str">
            <v>FS-CI0038-AB</v>
          </cell>
          <cell r="I249" t="str">
            <v>STUD WELD SCREW M4X10(DIMPLE H 0.4MM)</v>
          </cell>
          <cell r="K249">
            <v>2750</v>
          </cell>
          <cell r="L249">
            <v>0.53</v>
          </cell>
        </row>
        <row r="250">
          <cell r="H250" t="str">
            <v>CM-GS0074-AA</v>
          </cell>
          <cell r="I250" t="str">
            <v>DRIP TRAY JUMBO(EDG/MIR/PRO)</v>
          </cell>
          <cell r="K250">
            <v>250</v>
          </cell>
          <cell r="L250">
            <v>30</v>
          </cell>
        </row>
        <row r="251">
          <cell r="H251" t="str">
            <v>CM-GS0235-AB</v>
          </cell>
          <cell r="I251" t="str">
            <v>DRIP TRAY COVER - SMALL(ID 82MM)</v>
          </cell>
          <cell r="K251">
            <v>250</v>
          </cell>
          <cell r="L251">
            <v>40.700000000000003</v>
          </cell>
        </row>
        <row r="252">
          <cell r="H252" t="str">
            <v>CM-GS0236-AB</v>
          </cell>
          <cell r="I252" t="str">
            <v>DRIP TRAY COVER - MEDIUM(ID 92 MM)</v>
          </cell>
          <cell r="K252">
            <v>250</v>
          </cell>
          <cell r="L252">
            <v>40.700000000000003</v>
          </cell>
        </row>
        <row r="253">
          <cell r="H253" t="str">
            <v>CM-GS0237-AB</v>
          </cell>
          <cell r="I253" t="str">
            <v>DRIP TRAY COVER - JUMBO(ID 108 MM)</v>
          </cell>
          <cell r="K253">
            <v>250</v>
          </cell>
          <cell r="L253">
            <v>40.07</v>
          </cell>
        </row>
        <row r="254">
          <cell r="H254" t="str">
            <v>CM-GS0238-AA</v>
          </cell>
          <cell r="I254" t="str">
            <v>DRIP TRAY D CUP SS</v>
          </cell>
          <cell r="K254">
            <v>1500</v>
          </cell>
          <cell r="L254">
            <v>2</v>
          </cell>
        </row>
        <row r="255">
          <cell r="H255" t="str">
            <v>CM-GS1208-AA</v>
          </cell>
          <cell r="I255" t="str">
            <v>DRIP TRAY SMALL(EDG/MIR/PRO) WITH STUD SCREW HOLE</v>
          </cell>
          <cell r="K255">
            <v>250</v>
          </cell>
          <cell r="L255">
            <v>27.62</v>
          </cell>
        </row>
        <row r="256">
          <cell r="H256" t="str">
            <v>CM-GS1209-AA</v>
          </cell>
          <cell r="I256" t="str">
            <v>DRIP TRAY MEDIUM(EDG/MIR/PRO) WITH STUD SCREW HOLE</v>
          </cell>
          <cell r="K256">
            <v>250</v>
          </cell>
          <cell r="L256">
            <v>27.62</v>
          </cell>
        </row>
        <row r="257">
          <cell r="H257" t="str">
            <v>PK-GS0130-AA</v>
          </cell>
          <cell r="I257" t="str">
            <v>EPS BUFFER CORNER TOP AIR PLUS</v>
          </cell>
          <cell r="K257">
            <v>2000</v>
          </cell>
          <cell r="L257">
            <v>4.75</v>
          </cell>
        </row>
        <row r="258">
          <cell r="H258" t="str">
            <v>PK-GS0412-AA</v>
          </cell>
          <cell r="I258" t="str">
            <v>COLOUR&amp;BROWN CARTON 3B SS TK-GS</v>
          </cell>
          <cell r="K258">
            <v>170</v>
          </cell>
          <cell r="L258">
            <v>112</v>
          </cell>
        </row>
        <row r="259">
          <cell r="H259" t="str">
            <v>CO-CI0125-AA</v>
          </cell>
          <cell r="I259" t="str">
            <v>BLACK ROPE 6MM</v>
          </cell>
          <cell r="K259">
            <v>6</v>
          </cell>
          <cell r="L259">
            <v>140</v>
          </cell>
        </row>
        <row r="260">
          <cell r="H260" t="str">
            <v>CO-CI0245-AA</v>
          </cell>
          <cell r="I260" t="str">
            <v>NYLON CABLE TIE 3X150MM</v>
          </cell>
          <cell r="K260">
            <v>1000</v>
          </cell>
          <cell r="L260">
            <v>0.33</v>
          </cell>
        </row>
        <row r="261">
          <cell r="H261" t="str">
            <v>FS-CI0008-AA</v>
          </cell>
          <cell r="I261" t="str">
            <v xml:space="preserve">NUT M4-SS </v>
          </cell>
          <cell r="K261">
            <v>9000</v>
          </cell>
          <cell r="L261">
            <v>0.3</v>
          </cell>
        </row>
        <row r="262">
          <cell r="H262" t="str">
            <v>FS-CI0010-AA</v>
          </cell>
          <cell r="I262" t="str">
            <v xml:space="preserve">WASHER M4(OD 12MM)-SS </v>
          </cell>
          <cell r="K262">
            <v>4500</v>
          </cell>
          <cell r="L262">
            <v>0.34</v>
          </cell>
        </row>
        <row r="263">
          <cell r="H263" t="str">
            <v>FS-CI0038-AB</v>
          </cell>
          <cell r="I263" t="str">
            <v>STUD WELD SCREW M4X10(DIMPLE H 0.4MM)</v>
          </cell>
          <cell r="K263">
            <v>3300</v>
          </cell>
          <cell r="L263">
            <v>0.53</v>
          </cell>
        </row>
        <row r="264">
          <cell r="H264" t="str">
            <v>FS-CI0043-AA</v>
          </cell>
          <cell r="I264" t="str">
            <v>SS SCREW M4X10</v>
          </cell>
          <cell r="K264">
            <v>3000</v>
          </cell>
          <cell r="L264">
            <v>0.47</v>
          </cell>
        </row>
        <row r="265">
          <cell r="H265" t="str">
            <v>FS-CI0058-AA</v>
          </cell>
          <cell r="I265" t="str">
            <v>NUT M4 FLANGE-MS</v>
          </cell>
          <cell r="K265">
            <v>2000</v>
          </cell>
          <cell r="L265">
            <v>0.47</v>
          </cell>
        </row>
        <row r="266">
          <cell r="H266" t="str">
            <v>FS-CI0059-AA</v>
          </cell>
          <cell r="I266" t="str">
            <v>WASHER M5(OD 10MM) SS</v>
          </cell>
          <cell r="K266">
            <v>4500</v>
          </cell>
          <cell r="L266">
            <v>0.23</v>
          </cell>
        </row>
        <row r="267">
          <cell r="H267" t="str">
            <v>FS-CI0117-AA</v>
          </cell>
          <cell r="I267" t="str">
            <v>WASHER SS ID5.2XOD12XT1 MM</v>
          </cell>
          <cell r="K267">
            <v>3000</v>
          </cell>
          <cell r="L267">
            <v>0.33</v>
          </cell>
        </row>
        <row r="268">
          <cell r="H268" t="str">
            <v>FS-CI0143-AA</v>
          </cell>
          <cell r="I268" t="str">
            <v>SPRING WASHER 4MM SS</v>
          </cell>
          <cell r="K268">
            <v>4500</v>
          </cell>
          <cell r="L268">
            <v>0.26</v>
          </cell>
        </row>
        <row r="269">
          <cell r="H269" t="str">
            <v>PK-CI0005-AA</v>
          </cell>
          <cell r="I269" t="str">
            <v>S.NO STICKER-60mm*45(OPEC POLYESTER)</v>
          </cell>
          <cell r="K269">
            <v>1000</v>
          </cell>
          <cell r="L269">
            <v>0.49</v>
          </cell>
        </row>
        <row r="270">
          <cell r="H270" t="str">
            <v>PK-CI0039-AA</v>
          </cell>
          <cell r="I270" t="str">
            <v xml:space="preserve">BAR CODE STICKER(100MM X 185MM)SYNTHETIC OPEC POLYSTER </v>
          </cell>
          <cell r="K270">
            <v>1000</v>
          </cell>
          <cell r="L270">
            <v>1.45</v>
          </cell>
        </row>
        <row r="271">
          <cell r="H271" t="str">
            <v>PK-CI0042-AA</v>
          </cell>
          <cell r="I271" t="str">
            <v>EXTENDED WARRANTY CARD-ALL PRODUCT</v>
          </cell>
          <cell r="K271">
            <v>500</v>
          </cell>
          <cell r="L271">
            <v>1.35</v>
          </cell>
        </row>
        <row r="272">
          <cell r="H272" t="str">
            <v>CM-GS0055-AA</v>
          </cell>
          <cell r="I272" t="str">
            <v>RUBBER LEG 25mm  WITH NUT M6 (GS)</v>
          </cell>
          <cell r="K272">
            <v>2000</v>
          </cell>
          <cell r="L272">
            <v>2.5</v>
          </cell>
        </row>
        <row r="273">
          <cell r="H273" t="str">
            <v>CM-GS0093-AB</v>
          </cell>
          <cell r="I273" t="str">
            <v>END CAP (NOZZLE) NEW</v>
          </cell>
          <cell r="K273">
            <v>500</v>
          </cell>
          <cell r="L273">
            <v>0.7</v>
          </cell>
        </row>
        <row r="274">
          <cell r="H274" t="str">
            <v>CM-GS0098-AA</v>
          </cell>
          <cell r="I274" t="str">
            <v>GLASS SUPPORT FOAM TAPE</v>
          </cell>
          <cell r="K274">
            <v>1000</v>
          </cell>
          <cell r="L274">
            <v>3</v>
          </cell>
        </row>
        <row r="275">
          <cell r="H275" t="str">
            <v>CM-GS0100-AA</v>
          </cell>
          <cell r="I275" t="str">
            <v>RUBBER GROMET FRAME(EDG/MIR/PRO)</v>
          </cell>
          <cell r="K275">
            <v>500</v>
          </cell>
          <cell r="L275">
            <v>1.3</v>
          </cell>
        </row>
        <row r="276">
          <cell r="H276" t="str">
            <v>CM-GS0193-AA</v>
          </cell>
          <cell r="I276" t="str">
            <v>RUBBER WASHER DIA 40MM GS AIR</v>
          </cell>
          <cell r="K276">
            <v>2000</v>
          </cell>
          <cell r="L276">
            <v>1.08</v>
          </cell>
        </row>
        <row r="277">
          <cell r="H277" t="str">
            <v>CM-GS0235-AB</v>
          </cell>
          <cell r="I277" t="str">
            <v>DRIP TRAY COVER - SMALL(ID 82MM)</v>
          </cell>
          <cell r="K277">
            <v>300</v>
          </cell>
          <cell r="L277">
            <v>40.700000000000003</v>
          </cell>
        </row>
        <row r="278">
          <cell r="H278" t="str">
            <v>CM-GS0236-AB</v>
          </cell>
          <cell r="I278" t="str">
            <v>DRIP TRAY COVER - MEDIUM(ID 92 MM)</v>
          </cell>
          <cell r="K278">
            <v>300</v>
          </cell>
          <cell r="L278">
            <v>40.700000000000003</v>
          </cell>
        </row>
        <row r="279">
          <cell r="H279" t="str">
            <v>CM-GS0237-AB</v>
          </cell>
          <cell r="I279" t="str">
            <v>DRIP TRAY COVER - JUMBO(ID 108 MM)</v>
          </cell>
          <cell r="K279">
            <v>300</v>
          </cell>
          <cell r="L279">
            <v>40.700000000000003</v>
          </cell>
        </row>
        <row r="280">
          <cell r="H280" t="str">
            <v>CM-GS0238-AA</v>
          </cell>
          <cell r="I280" t="str">
            <v>DRIP TRAY D CUP SS</v>
          </cell>
          <cell r="K280">
            <v>1800</v>
          </cell>
          <cell r="L280">
            <v>2</v>
          </cell>
        </row>
        <row r="281">
          <cell r="H281" t="str">
            <v>CM-GS0409-AA</v>
          </cell>
          <cell r="I281" t="str">
            <v>JET 58L/H(NICKEL CHROME PLATED)</v>
          </cell>
          <cell r="K281">
            <v>1000</v>
          </cell>
          <cell r="L281">
            <v>3.3</v>
          </cell>
        </row>
        <row r="282">
          <cell r="H282" t="str">
            <v>CM-GS0428-AA</v>
          </cell>
          <cell r="I282" t="str">
            <v>Nozzle ¼’’– 19 BSPT(GREEN PASSIVATION)</v>
          </cell>
          <cell r="K282">
            <v>500</v>
          </cell>
          <cell r="L282">
            <v>6.15</v>
          </cell>
        </row>
        <row r="283">
          <cell r="H283" t="str">
            <v>CM-GS0552-AA</v>
          </cell>
          <cell r="I283" t="str">
            <v>DRIP TRAY SUPPORT SMALL-PRIDE</v>
          </cell>
          <cell r="K283">
            <v>4500</v>
          </cell>
          <cell r="L283">
            <v>4.0999999999999996</v>
          </cell>
        </row>
        <row r="284">
          <cell r="H284" t="str">
            <v>CM-GS0577-AA</v>
          </cell>
          <cell r="I284" t="str">
            <v>PLUG 1/4 - 19 BSP(GREEN PASSIVATION)</v>
          </cell>
          <cell r="K284">
            <v>500</v>
          </cell>
          <cell r="L284">
            <v>3.33</v>
          </cell>
        </row>
        <row r="285">
          <cell r="H285" t="str">
            <v>CM-GS0592-AA</v>
          </cell>
          <cell r="I285" t="str">
            <v>SWITCH KNOB WITH INDICATOR VIVA GS</v>
          </cell>
          <cell r="K285">
            <v>900</v>
          </cell>
          <cell r="L285">
            <v>8.5</v>
          </cell>
        </row>
        <row r="286">
          <cell r="H286" t="str">
            <v>CM-GS0707-AA</v>
          </cell>
          <cell r="I286" t="str">
            <v>CLAMP GAS COCK STRAIGHT ALUMINIUM</v>
          </cell>
          <cell r="K286">
            <v>1500</v>
          </cell>
          <cell r="L286">
            <v>2.2000000000000002</v>
          </cell>
        </row>
        <row r="287">
          <cell r="H287" t="str">
            <v>CM-GS0769-AA</v>
          </cell>
          <cell r="I287" t="str">
            <v>BURNER MEDIUM(FORGED)</v>
          </cell>
          <cell r="K287">
            <v>450</v>
          </cell>
          <cell r="L287">
            <v>117.6</v>
          </cell>
        </row>
        <row r="288">
          <cell r="H288" t="str">
            <v>CM-GS0770-AA</v>
          </cell>
          <cell r="I288" t="str">
            <v>BURNER JUMBO(FORGED)</v>
          </cell>
          <cell r="K288">
            <v>400</v>
          </cell>
          <cell r="L288">
            <v>198.45</v>
          </cell>
        </row>
        <row r="289">
          <cell r="H289" t="str">
            <v>CM-GS0807-AA</v>
          </cell>
          <cell r="I289" t="str">
            <v>GAS COCK OUTER THREAD STRAIGHT(ALU)SIM HOLE 0.425MM WITH JET THREAD</v>
          </cell>
          <cell r="K289">
            <v>600</v>
          </cell>
          <cell r="L289">
            <v>70.52</v>
          </cell>
        </row>
        <row r="290">
          <cell r="H290" t="str">
            <v>CM-GS0808-AA</v>
          </cell>
          <cell r="I290" t="str">
            <v>GAS COCK OUTER THREAD STRAIGHT(ALU)SIM HOLE 0.525MM(JUMBO) WITH JET THREAD</v>
          </cell>
          <cell r="K290">
            <v>600</v>
          </cell>
          <cell r="L290">
            <v>76.42</v>
          </cell>
        </row>
        <row r="291">
          <cell r="H291" t="str">
            <v>CM-GS0835-AA</v>
          </cell>
          <cell r="I291" t="str">
            <v>MIXING TUBE MEDIUM W/O CONNECTOR</v>
          </cell>
          <cell r="K291">
            <v>500</v>
          </cell>
          <cell r="L291">
            <v>63.5</v>
          </cell>
        </row>
        <row r="292">
          <cell r="H292" t="str">
            <v>CM-GS0836-AA</v>
          </cell>
          <cell r="I292" t="str">
            <v>MIXING TUBE JUMBO W/O CONNECTOR</v>
          </cell>
          <cell r="K292">
            <v>480</v>
          </cell>
          <cell r="L292">
            <v>70.5</v>
          </cell>
        </row>
        <row r="293">
          <cell r="H293" t="str">
            <v>CM-GS0848-AA</v>
          </cell>
          <cell r="I293" t="str">
            <v>GAS FLOW PIPE 3B VIVA WITH PLATING W/O CONNECTOR</v>
          </cell>
          <cell r="K293">
            <v>500</v>
          </cell>
          <cell r="L293">
            <v>45.8</v>
          </cell>
        </row>
        <row r="294">
          <cell r="H294" t="str">
            <v>CM-GS0857-AA</v>
          </cell>
          <cell r="I294" t="str">
            <v>BACK PLATE SQUARE WITH SIM/ON/OFF(CHROME PLATED)</v>
          </cell>
          <cell r="K294">
            <v>800</v>
          </cell>
          <cell r="L294">
            <v>10.4</v>
          </cell>
        </row>
        <row r="295">
          <cell r="H295" t="str">
            <v>CM-GS1160-AA</v>
          </cell>
          <cell r="I295" t="str">
            <v xml:space="preserve">PAN SUPPORT EDG WITH POWDER COATED(BLACK FINE TEXTURE) </v>
          </cell>
          <cell r="K295">
            <v>300</v>
          </cell>
          <cell r="L295">
            <v>40.869999999999997</v>
          </cell>
        </row>
        <row r="296">
          <cell r="H296" t="str">
            <v>CM-GS1220-AA</v>
          </cell>
          <cell r="I296" t="str">
            <v>JET HOLDER CUP BIG HEIGHT-5 MM GS</v>
          </cell>
          <cell r="K296">
            <v>1000</v>
          </cell>
          <cell r="L296">
            <v>2.9</v>
          </cell>
        </row>
        <row r="297">
          <cell r="H297" t="str">
            <v>CM-GS1339-AA</v>
          </cell>
          <cell r="I297" t="str">
            <v>JET 90L/H (HOLE 0.830 MM)NICKEL CHROME PLATED</v>
          </cell>
          <cell r="K297">
            <v>500</v>
          </cell>
          <cell r="L297">
            <v>3.35</v>
          </cell>
        </row>
        <row r="298">
          <cell r="H298" t="str">
            <v>CM-GS1348-AA</v>
          </cell>
          <cell r="I298" t="str">
            <v>RUBBER RING DRIP TRAY (THICK-2.8 MM) GS</v>
          </cell>
          <cell r="K298">
            <v>1550</v>
          </cell>
          <cell r="L298">
            <v>7</v>
          </cell>
        </row>
        <row r="299">
          <cell r="H299" t="str">
            <v>CM-GS1350-AA</v>
          </cell>
          <cell r="I299" t="str">
            <v>BATI STAND ROUND GLASS TOP WITH POWDER COATING GS</v>
          </cell>
          <cell r="K299">
            <v>600</v>
          </cell>
          <cell r="L299">
            <v>29.5</v>
          </cell>
        </row>
        <row r="300">
          <cell r="H300" t="str">
            <v>PK-GS0203-AA</v>
          </cell>
          <cell r="I300" t="str">
            <v>BLISTER CAPS FOR JUMBO BURNER OUTER LOCK</v>
          </cell>
          <cell r="K300">
            <v>700</v>
          </cell>
          <cell r="L300">
            <v>1.65</v>
          </cell>
        </row>
        <row r="301">
          <cell r="H301" t="str">
            <v>PK-GS0204-AA</v>
          </cell>
          <cell r="I301" t="str">
            <v>BLISTER CAPS FOR MEDIUM BURNER OUTER LOCK</v>
          </cell>
          <cell r="K301">
            <v>700</v>
          </cell>
          <cell r="L301">
            <v>1.65</v>
          </cell>
        </row>
        <row r="302">
          <cell r="H302" t="str">
            <v>PK-GS0205-AA</v>
          </cell>
          <cell r="I302" t="str">
            <v>BLISTER CAPS FOR SMALL BURNER OUTER LOCK</v>
          </cell>
          <cell r="K302">
            <v>700</v>
          </cell>
          <cell r="L302">
            <v>1.2</v>
          </cell>
        </row>
        <row r="303">
          <cell r="H303" t="str">
            <v>PK-GS0322-AA</v>
          </cell>
          <cell r="I303" t="str">
            <v>STICKER-ISI LEG VIVA GS</v>
          </cell>
          <cell r="K303">
            <v>500</v>
          </cell>
          <cell r="L303">
            <v>0.75</v>
          </cell>
        </row>
        <row r="304">
          <cell r="H304" t="str">
            <v>PK-GS0363-AA</v>
          </cell>
          <cell r="I304" t="str">
            <v>STICKER-LIFETIME WARRANTY ON GLASS/100% RUST PROOF BODY</v>
          </cell>
          <cell r="K304">
            <v>500</v>
          </cell>
          <cell r="L304">
            <v>4.5</v>
          </cell>
        </row>
        <row r="305">
          <cell r="H305" t="str">
            <v>PK-GS0403-AB</v>
          </cell>
          <cell r="I305" t="str">
            <v>INSTRUCTION MANUAL LIFETIME WARRANTY ON GLASS(GS) AB</v>
          </cell>
          <cell r="K305">
            <v>300</v>
          </cell>
          <cell r="L305">
            <v>3.6</v>
          </cell>
        </row>
        <row r="306">
          <cell r="H306" t="str">
            <v>PK-CI0010-AA</v>
          </cell>
          <cell r="I306" t="str">
            <v>STRAPPING ROLL</v>
          </cell>
          <cell r="K306">
            <v>1</v>
          </cell>
          <cell r="L306">
            <v>2400</v>
          </cell>
        </row>
        <row r="307">
          <cell r="H307" t="str">
            <v>CM-GS0074-AA</v>
          </cell>
          <cell r="I307" t="str">
            <v>DRIP TRAY JUMBO(EDG/MIR/PRO)</v>
          </cell>
          <cell r="K307">
            <v>300</v>
          </cell>
          <cell r="L307">
            <v>30</v>
          </cell>
        </row>
        <row r="308">
          <cell r="H308" t="str">
            <v>CM-GS0410-AA</v>
          </cell>
          <cell r="I308" t="str">
            <v>JET 77L/H(NICKEL CHROME PLATED)</v>
          </cell>
          <cell r="K308">
            <v>500</v>
          </cell>
          <cell r="L308">
            <v>3.3</v>
          </cell>
        </row>
        <row r="309">
          <cell r="H309" t="str">
            <v>CM-GS0834-AA</v>
          </cell>
          <cell r="I309" t="str">
            <v>MIXING TUBE SMALL W/O CONNECTOR</v>
          </cell>
          <cell r="K309">
            <v>300</v>
          </cell>
          <cell r="L309">
            <v>67.650000000000006</v>
          </cell>
        </row>
        <row r="310">
          <cell r="H310" t="str">
            <v>CM-GS0870-AA</v>
          </cell>
          <cell r="I310" t="str">
            <v>GAS FLOW CONNECTING PIPE ALU SMALL MIXING TUBE L155 MM-EDGE SHINE 3B</v>
          </cell>
          <cell r="K310">
            <v>300</v>
          </cell>
          <cell r="L310">
            <v>12</v>
          </cell>
        </row>
        <row r="311">
          <cell r="H311" t="str">
            <v>CM-GS1208-AA</v>
          </cell>
          <cell r="I311" t="str">
            <v>DRIP TRAY SMALL(EDG/MIR/PRO) WITH STUD SCREW HOLE</v>
          </cell>
          <cell r="K311">
            <v>300</v>
          </cell>
          <cell r="L311">
            <v>27.62</v>
          </cell>
        </row>
        <row r="312">
          <cell r="H312" t="str">
            <v>CM-GS1209-AA</v>
          </cell>
          <cell r="I312" t="str">
            <v>DRIP TRAY MEDIUM(EDG/MIR/PRO) WITH STUD SCREW HOLE</v>
          </cell>
          <cell r="K312">
            <v>300</v>
          </cell>
          <cell r="L312">
            <v>27.62</v>
          </cell>
        </row>
        <row r="313">
          <cell r="H313" t="str">
            <v>SF-GS0698-AA</v>
          </cell>
          <cell r="I313" t="str">
            <v>WASHER NYLON-CARRIAGE BOLT(ID 4.5 / OD 8.5 MM)ANNEALED</v>
          </cell>
          <cell r="K313">
            <v>1500</v>
          </cell>
          <cell r="L313">
            <v>1.55</v>
          </cell>
        </row>
        <row r="314">
          <cell r="H314" t="str">
            <v>CO-CI0245-AA</v>
          </cell>
          <cell r="I314" t="str">
            <v>NYLON CABLE TIE 3X150MM</v>
          </cell>
          <cell r="K314">
            <v>400</v>
          </cell>
          <cell r="L314">
            <v>0.33</v>
          </cell>
        </row>
        <row r="315">
          <cell r="H315" t="str">
            <v>FS-CI0038-AB</v>
          </cell>
          <cell r="I315" t="str">
            <v>STUD WELD SCREW M4X10(DIMPLE H 0.4MM)</v>
          </cell>
          <cell r="K315">
            <v>1100</v>
          </cell>
          <cell r="L315">
            <v>0.53</v>
          </cell>
        </row>
        <row r="316">
          <cell r="H316" t="str">
            <v>PK-CI0042-AA</v>
          </cell>
          <cell r="I316" t="str">
            <v>EXTENDED WARRANTY CARD-ALL PRODUCT</v>
          </cell>
          <cell r="K316">
            <v>500</v>
          </cell>
          <cell r="L316">
            <v>1.35</v>
          </cell>
        </row>
        <row r="317">
          <cell r="H317" t="str">
            <v>PK-CI0043-AB</v>
          </cell>
          <cell r="I317" t="str">
            <v>STICKER-CUSTOMER CARE NUMBER / PRODUCT REGISTRATION QR CODE-GS(AB)</v>
          </cell>
          <cell r="K317">
            <v>770</v>
          </cell>
          <cell r="L317">
            <v>0.6</v>
          </cell>
        </row>
        <row r="318">
          <cell r="H318" t="str">
            <v>CM-GS0055-AA</v>
          </cell>
          <cell r="I318" t="str">
            <v>RUBBER LEG 25mm  WITH NUT M6 (GS)</v>
          </cell>
          <cell r="K318">
            <v>1000</v>
          </cell>
          <cell r="L318">
            <v>2.5</v>
          </cell>
        </row>
        <row r="319">
          <cell r="H319" t="str">
            <v>CM-GS0074-AA</v>
          </cell>
          <cell r="I319" t="str">
            <v>DRIP TRAY JUMBO(EDG/MIR/PRO)</v>
          </cell>
          <cell r="K319">
            <v>100</v>
          </cell>
          <cell r="L319">
            <v>30</v>
          </cell>
        </row>
        <row r="320">
          <cell r="H320" t="str">
            <v>CM-GS0093-AB</v>
          </cell>
          <cell r="I320" t="str">
            <v>END CAP (NOZZLE) NEW</v>
          </cell>
          <cell r="K320">
            <v>200</v>
          </cell>
          <cell r="L320">
            <v>0.7</v>
          </cell>
        </row>
        <row r="321">
          <cell r="H321" t="str">
            <v>CM-GS0098-AA</v>
          </cell>
          <cell r="I321" t="str">
            <v>GLASS SUPPORT FOAM TAPE</v>
          </cell>
          <cell r="K321">
            <v>1000</v>
          </cell>
          <cell r="L321">
            <v>3</v>
          </cell>
        </row>
        <row r="322">
          <cell r="H322" t="str">
            <v>CM-GS0100-AA</v>
          </cell>
          <cell r="I322" t="str">
            <v>RUBBER GROMET FRAME(EDG/MIR/PRO)</v>
          </cell>
          <cell r="K322">
            <v>200</v>
          </cell>
          <cell r="L322">
            <v>1.3</v>
          </cell>
        </row>
        <row r="323">
          <cell r="H323" t="str">
            <v>CM-GS0238-AA</v>
          </cell>
          <cell r="I323" t="str">
            <v>DRIP TRAY D CUP SS</v>
          </cell>
          <cell r="K323">
            <v>600</v>
          </cell>
          <cell r="L323">
            <v>2</v>
          </cell>
        </row>
        <row r="324">
          <cell r="H324" t="str">
            <v>CM-GS0428-AA</v>
          </cell>
          <cell r="I324" t="str">
            <v>Nozzle ¼’’– 19 BSPT(GREEN PASSIVATION)</v>
          </cell>
          <cell r="K324">
            <v>200</v>
          </cell>
          <cell r="L324">
            <v>6.15</v>
          </cell>
        </row>
        <row r="325">
          <cell r="H325" t="str">
            <v>CM-GS0552-AA</v>
          </cell>
          <cell r="I325" t="str">
            <v>DRIP TRAY SUPPORT SMALL-PRIDE</v>
          </cell>
          <cell r="K325">
            <v>2000</v>
          </cell>
          <cell r="L325">
            <v>4.0999999999999996</v>
          </cell>
        </row>
        <row r="326">
          <cell r="H326" t="str">
            <v>CM-GS0577-AA</v>
          </cell>
          <cell r="I326" t="str">
            <v>PLUG 1/4 - 19 BSP(GREEN PASSIVATION)</v>
          </cell>
          <cell r="K326">
            <v>200</v>
          </cell>
          <cell r="L326">
            <v>3.33</v>
          </cell>
        </row>
        <row r="327">
          <cell r="H327" t="str">
            <v>CM-GS0592-AA</v>
          </cell>
          <cell r="I327" t="str">
            <v>SWITCH KNOB WITH INDICATOR VIVA GS</v>
          </cell>
          <cell r="K327">
            <v>1200</v>
          </cell>
          <cell r="L327">
            <v>8.5</v>
          </cell>
        </row>
        <row r="328">
          <cell r="H328" t="str">
            <v>CM-GS0707-AA</v>
          </cell>
          <cell r="I328" t="str">
            <v>CLAMP GAS COCK STRAIGHT ALUMINIUM</v>
          </cell>
          <cell r="K328">
            <v>700</v>
          </cell>
          <cell r="L328">
            <v>2.2000000000000002</v>
          </cell>
        </row>
        <row r="329">
          <cell r="H329" t="str">
            <v>CM-GS0768-AA</v>
          </cell>
          <cell r="I329" t="str">
            <v>BURNER SMALL(FORGED)</v>
          </cell>
          <cell r="K329">
            <v>630</v>
          </cell>
          <cell r="L329">
            <v>95.55</v>
          </cell>
        </row>
        <row r="330">
          <cell r="H330" t="str">
            <v>CM-GS0769-AA</v>
          </cell>
          <cell r="I330" t="str">
            <v>BURNER MEDIUM(FORGED)</v>
          </cell>
          <cell r="K330">
            <v>250</v>
          </cell>
          <cell r="L330">
            <v>117.6</v>
          </cell>
        </row>
        <row r="331">
          <cell r="H331" t="str">
            <v>CM-GS0770-AA</v>
          </cell>
          <cell r="I331" t="str">
            <v>BURNER JUMBO(FORGED)</v>
          </cell>
          <cell r="K331">
            <v>300</v>
          </cell>
          <cell r="L331">
            <v>198.45</v>
          </cell>
        </row>
        <row r="332">
          <cell r="H332" t="str">
            <v>CM-GS0834-AA</v>
          </cell>
          <cell r="I332" t="str">
            <v>MIXING TUBE SMALL W/O CONNECTOR</v>
          </cell>
          <cell r="K332">
            <v>400</v>
          </cell>
          <cell r="L332">
            <v>67.650000000000006</v>
          </cell>
        </row>
        <row r="333">
          <cell r="H333" t="str">
            <v>CM-GS0835-AA</v>
          </cell>
          <cell r="I333" t="str">
            <v>MIXING TUBE MEDIUM W/O CONNECTOR</v>
          </cell>
          <cell r="K333">
            <v>250</v>
          </cell>
          <cell r="L333">
            <v>63.5</v>
          </cell>
        </row>
        <row r="334">
          <cell r="H334" t="str">
            <v>CM-GS0836-AA</v>
          </cell>
          <cell r="I334" t="str">
            <v>MIXING TUBE JUMBO W/O CONNECTOR</v>
          </cell>
          <cell r="K334">
            <v>109</v>
          </cell>
          <cell r="L334">
            <v>70.5</v>
          </cell>
        </row>
        <row r="335">
          <cell r="H335" t="str">
            <v>CM-GS1160-AA</v>
          </cell>
          <cell r="I335" t="str">
            <v xml:space="preserve">PAN SUPPORT EDG WITH POWDER COATED(BLACK FINE TEXTURE) </v>
          </cell>
          <cell r="K335">
            <v>300</v>
          </cell>
          <cell r="L335">
            <v>40.869999999999997</v>
          </cell>
        </row>
        <row r="336">
          <cell r="H336" t="str">
            <v>CM-GS1220-AA</v>
          </cell>
          <cell r="I336" t="str">
            <v>JET HOLDER CUP BIG HEIGHT-5 MM GS</v>
          </cell>
          <cell r="K336">
            <v>400</v>
          </cell>
          <cell r="L336">
            <v>2.9</v>
          </cell>
        </row>
        <row r="337">
          <cell r="H337" t="str">
            <v>PK-GS0069-AA</v>
          </cell>
          <cell r="I337" t="str">
            <v>EPS BUFFER PAN SUPPORT</v>
          </cell>
          <cell r="K337">
            <v>600</v>
          </cell>
          <cell r="L337">
            <v>5.0199999999999996</v>
          </cell>
        </row>
        <row r="338">
          <cell r="H338" t="str">
            <v>PK-GS0322-AA</v>
          </cell>
          <cell r="I338" t="str">
            <v>STICKER-ISI LEG VIVA GS</v>
          </cell>
          <cell r="K338">
            <v>216</v>
          </cell>
          <cell r="L338">
            <v>0.75</v>
          </cell>
        </row>
        <row r="339">
          <cell r="H339" t="str">
            <v>PK-GS0324-AA</v>
          </cell>
          <cell r="I339" t="str">
            <v>EPS BUFFER PLAIN VIVA SS FRONT(L90 X W70 X H50 MM)</v>
          </cell>
          <cell r="K339">
            <v>1000</v>
          </cell>
          <cell r="L339">
            <v>1.72</v>
          </cell>
        </row>
        <row r="340">
          <cell r="H340" t="str">
            <v>PK-GS0363-AA</v>
          </cell>
          <cell r="I340" t="str">
            <v>STICKER-LIFETIME WARRANTY ON GLASS/100% RUST PROOF BODY</v>
          </cell>
          <cell r="K340">
            <v>204</v>
          </cell>
          <cell r="L340">
            <v>4.5</v>
          </cell>
        </row>
        <row r="341">
          <cell r="H341" t="str">
            <v>PK-GS0412-AA</v>
          </cell>
          <cell r="I341" t="str">
            <v>COLOUR&amp;BROWN CARTON 3B SS TK-GS</v>
          </cell>
          <cell r="K341">
            <v>150</v>
          </cell>
          <cell r="L341">
            <v>112</v>
          </cell>
        </row>
        <row r="342">
          <cell r="H342" t="str">
            <v>PK-GS0586-AA</v>
          </cell>
          <cell r="I342" t="str">
            <v>STICKER-ISI CAUTION VOGUE WITH BATI STAND GS</v>
          </cell>
          <cell r="K342">
            <v>1000</v>
          </cell>
          <cell r="L342">
            <v>2.25</v>
          </cell>
        </row>
        <row r="343">
          <cell r="H343" t="str">
            <v>SF-GS0870-AA</v>
          </cell>
          <cell r="I343" t="str">
            <v>FRAME JOINT GI(EDGE SHINE)LASER CUTTING</v>
          </cell>
          <cell r="K343">
            <v>500</v>
          </cell>
          <cell r="L343">
            <v>2.0499999999999998</v>
          </cell>
        </row>
        <row r="344">
          <cell r="H344" t="str">
            <v>SF-GS0871-AA</v>
          </cell>
          <cell r="I344" t="str">
            <v>LEG SUPPORT GI EDGE SHINE(LASER CUTTING)</v>
          </cell>
          <cell r="K344">
            <v>2000</v>
          </cell>
          <cell r="L344">
            <v>2.0499999999999998</v>
          </cell>
        </row>
        <row r="345">
          <cell r="H345" t="str">
            <v>SF-GS0872-AA</v>
          </cell>
          <cell r="I345" t="str">
            <v>CORNER SUPPORT GI EDGE SHINE(LASER CUTTING)</v>
          </cell>
          <cell r="K345">
            <v>2000</v>
          </cell>
          <cell r="L345">
            <v>2.0499999999999998</v>
          </cell>
        </row>
        <row r="346">
          <cell r="H346" t="str">
            <v>CM-GS0193-AA</v>
          </cell>
          <cell r="I346" t="str">
            <v>RUBBER WASHER DIA 40MM GS AIR</v>
          </cell>
          <cell r="K346">
            <v>1000</v>
          </cell>
          <cell r="L346">
            <v>1.08</v>
          </cell>
        </row>
        <row r="347">
          <cell r="H347" t="str">
            <v>CM-GS0235-AB</v>
          </cell>
          <cell r="I347" t="str">
            <v>DRIP TRAY COVER - SMALL(ID 82MM)</v>
          </cell>
          <cell r="K347">
            <v>100</v>
          </cell>
          <cell r="L347">
            <v>40.700000000000003</v>
          </cell>
        </row>
        <row r="348">
          <cell r="H348" t="str">
            <v>CM-GS0236-AB</v>
          </cell>
          <cell r="I348" t="str">
            <v>DRIP TRAY COVER - MEDIUM(ID 92 MM)</v>
          </cell>
          <cell r="K348">
            <v>100</v>
          </cell>
          <cell r="L348">
            <v>40.700000000000003</v>
          </cell>
        </row>
        <row r="349">
          <cell r="H349" t="str">
            <v>CM-GS0237-AB</v>
          </cell>
          <cell r="I349" t="str">
            <v>DRIP TRAY COVER - JUMBO(ID 108 MM)</v>
          </cell>
          <cell r="K349">
            <v>100</v>
          </cell>
          <cell r="L349">
            <v>40.700000000000003</v>
          </cell>
        </row>
        <row r="350">
          <cell r="H350" t="str">
            <v>CM-GS1208-AA</v>
          </cell>
          <cell r="I350" t="str">
            <v>DRIP TRAY SMALL(EDG/MIR/PRO) WITH STUD SCREW HOLE</v>
          </cell>
          <cell r="K350">
            <v>100</v>
          </cell>
          <cell r="L350">
            <v>27.62</v>
          </cell>
        </row>
        <row r="351">
          <cell r="H351" t="str">
            <v>CM-GS1209-AA</v>
          </cell>
          <cell r="I351" t="str">
            <v>DRIP TRAY MEDIUM(EDG/MIR/PRO) WITH STUD SCREW HOLE</v>
          </cell>
          <cell r="K351">
            <v>100</v>
          </cell>
          <cell r="L351">
            <v>27.62</v>
          </cell>
        </row>
        <row r="352">
          <cell r="H352" t="str">
            <v>CO-CI0125-AA</v>
          </cell>
          <cell r="I352" t="str">
            <v>BLACK ROPE 6MM</v>
          </cell>
          <cell r="K352">
            <v>2.4</v>
          </cell>
          <cell r="L352">
            <v>140</v>
          </cell>
        </row>
        <row r="353">
          <cell r="H353" t="str">
            <v>CO-CI0131-AA</v>
          </cell>
          <cell r="I353" t="str">
            <v>POLYTHENE LD COVER 35"X23" GLASS TOP 3B(40 MIC)</v>
          </cell>
          <cell r="K353">
            <v>25</v>
          </cell>
          <cell r="L353">
            <v>150</v>
          </cell>
        </row>
        <row r="354">
          <cell r="H354" t="str">
            <v>CO-CI0344-AA</v>
          </cell>
          <cell r="I354" t="str">
            <v>TESTED OK STICKER - FLAME TEST</v>
          </cell>
          <cell r="K354">
            <v>436</v>
          </cell>
          <cell r="L354">
            <v>0.2</v>
          </cell>
        </row>
        <row r="355">
          <cell r="H355" t="str">
            <v>FS-CI0008-AA</v>
          </cell>
          <cell r="I355" t="str">
            <v xml:space="preserve">NUT M4-SS </v>
          </cell>
          <cell r="K355">
            <v>3600</v>
          </cell>
          <cell r="L355">
            <v>0.3</v>
          </cell>
        </row>
        <row r="356">
          <cell r="H356" t="str">
            <v>FS-CI0010-AA</v>
          </cell>
          <cell r="I356" t="str">
            <v xml:space="preserve">WASHER M4(OD 12MM)-SS </v>
          </cell>
          <cell r="K356">
            <v>1800</v>
          </cell>
          <cell r="L356">
            <v>0.34</v>
          </cell>
        </row>
        <row r="357">
          <cell r="H357" t="str">
            <v>FS-CI0030-AA</v>
          </cell>
          <cell r="I357" t="str">
            <v xml:space="preserve">WASHER 8.2X17X1.2-SS </v>
          </cell>
          <cell r="K357">
            <v>2800</v>
          </cell>
          <cell r="L357">
            <v>0.95</v>
          </cell>
        </row>
        <row r="358">
          <cell r="H358" t="str">
            <v>FS-CI0038-AB</v>
          </cell>
          <cell r="I358" t="str">
            <v>STUD WELD SCREW M4X10(DIMPLE H 0.4MM)</v>
          </cell>
          <cell r="K358">
            <v>2200</v>
          </cell>
          <cell r="L358">
            <v>0.53</v>
          </cell>
        </row>
        <row r="359">
          <cell r="H359" t="str">
            <v>FS-CI0039-AA</v>
          </cell>
          <cell r="I359" t="str">
            <v>SS SCREW ROUND HEAD M4X25</v>
          </cell>
          <cell r="K359">
            <v>2800</v>
          </cell>
          <cell r="L359">
            <v>0.88</v>
          </cell>
        </row>
        <row r="360">
          <cell r="H360" t="str">
            <v>FS-CI0043-AA</v>
          </cell>
          <cell r="I360" t="str">
            <v>SS SCREW M4X10</v>
          </cell>
          <cell r="K360">
            <v>5400</v>
          </cell>
          <cell r="L360">
            <v>0.47</v>
          </cell>
        </row>
        <row r="361">
          <cell r="H361" t="str">
            <v>FS-CI0058-AA</v>
          </cell>
          <cell r="I361" t="str">
            <v>NUT M4 FLANGE-MS</v>
          </cell>
          <cell r="K361">
            <v>800</v>
          </cell>
          <cell r="L361">
            <v>0.47</v>
          </cell>
        </row>
        <row r="362">
          <cell r="H362" t="str">
            <v>FS-CI0059-AA</v>
          </cell>
          <cell r="I362" t="str">
            <v>WASHER M5(OD 10MM) SS</v>
          </cell>
          <cell r="K362">
            <v>1550</v>
          </cell>
          <cell r="L362">
            <v>0.23</v>
          </cell>
        </row>
        <row r="363">
          <cell r="H363" t="str">
            <v>FS-CI0117-AA</v>
          </cell>
          <cell r="I363" t="str">
            <v>WASHER SS ID5.2XOD12XT1 MM</v>
          </cell>
          <cell r="K363">
            <v>1200</v>
          </cell>
          <cell r="L363">
            <v>0.33</v>
          </cell>
        </row>
        <row r="364">
          <cell r="H364" t="str">
            <v>FS-CI0143-AA</v>
          </cell>
          <cell r="I364" t="str">
            <v>SPRING WASHER 4MM SS</v>
          </cell>
          <cell r="K364">
            <v>1800</v>
          </cell>
          <cell r="L364">
            <v>0.26</v>
          </cell>
        </row>
        <row r="365">
          <cell r="H365" t="str">
            <v>FS-CI0181-AA</v>
          </cell>
          <cell r="I365" t="str">
            <v>SS SCREW M4X12(PAN COMBI)</v>
          </cell>
          <cell r="K365">
            <v>4000</v>
          </cell>
          <cell r="L365">
            <v>0.53</v>
          </cell>
        </row>
        <row r="366">
          <cell r="H366" t="str">
            <v>FS-CI0208-AA</v>
          </cell>
          <cell r="I366" t="str">
            <v>WASHER SS OD 9.8 X 0.8 MM THICK</v>
          </cell>
          <cell r="K366">
            <v>700</v>
          </cell>
          <cell r="L366">
            <v>0.25</v>
          </cell>
        </row>
        <row r="367">
          <cell r="H367" t="str">
            <v>PK-CI0001-AA</v>
          </cell>
          <cell r="I367" t="str">
            <v>TESTED OK STICKER</v>
          </cell>
          <cell r="K367">
            <v>700</v>
          </cell>
          <cell r="L367">
            <v>0.11</v>
          </cell>
        </row>
        <row r="368">
          <cell r="H368" t="str">
            <v>CM-GS0074-AA</v>
          </cell>
          <cell r="I368" t="str">
            <v>DRIP TRAY JUMBO(EDG/MIR/PRO)</v>
          </cell>
          <cell r="K368">
            <v>200</v>
          </cell>
          <cell r="L368">
            <v>30</v>
          </cell>
        </row>
        <row r="369">
          <cell r="H369" t="str">
            <v>CM-GS0235-AB</v>
          </cell>
          <cell r="I369" t="str">
            <v>DRIP TRAY COVER - SMALL(ID 82MM)</v>
          </cell>
          <cell r="K369">
            <v>200</v>
          </cell>
          <cell r="L369">
            <v>40.700000000000003</v>
          </cell>
        </row>
        <row r="370">
          <cell r="H370" t="str">
            <v>CM-GS0236-AB</v>
          </cell>
          <cell r="I370" t="str">
            <v>DRIP TRAY COVER - MEDIUM(ID 92 MM)</v>
          </cell>
          <cell r="K370">
            <v>200</v>
          </cell>
          <cell r="L370">
            <v>40.700000000000003</v>
          </cell>
        </row>
        <row r="371">
          <cell r="H371" t="str">
            <v>CM-GS0237-AB</v>
          </cell>
          <cell r="I371" t="str">
            <v>DRIP TRAY COVER - JUMBO(ID 108 MM)</v>
          </cell>
          <cell r="K371">
            <v>200</v>
          </cell>
          <cell r="L371">
            <v>40.700000000000003</v>
          </cell>
        </row>
        <row r="372">
          <cell r="H372" t="str">
            <v>CM-GS0238-AA</v>
          </cell>
          <cell r="I372" t="str">
            <v>DRIP TRAY D CUP SS</v>
          </cell>
          <cell r="K372">
            <v>1200</v>
          </cell>
          <cell r="L372">
            <v>2</v>
          </cell>
        </row>
        <row r="373">
          <cell r="H373" t="str">
            <v>CM-GS0410-AA</v>
          </cell>
          <cell r="I373" t="str">
            <v>JET 77L/H(NICKEL CHROME PLATED)</v>
          </cell>
          <cell r="K373">
            <v>200</v>
          </cell>
          <cell r="L373">
            <v>3.3</v>
          </cell>
        </row>
        <row r="374">
          <cell r="H374" t="str">
            <v>CM-GS0768-AA</v>
          </cell>
          <cell r="I374" t="str">
            <v>BURNER SMALL(FORGED)</v>
          </cell>
          <cell r="K374">
            <v>70</v>
          </cell>
          <cell r="L374">
            <v>95.55</v>
          </cell>
        </row>
        <row r="375">
          <cell r="H375" t="str">
            <v>CM-GS0807-AA</v>
          </cell>
          <cell r="I375" t="str">
            <v>GAS COCK OUTER THREAD STRAIGHT(ALU)SIM HOLE 0.425MM WITH JET THREAD</v>
          </cell>
          <cell r="K375">
            <v>800</v>
          </cell>
          <cell r="L375">
            <v>70.52</v>
          </cell>
        </row>
        <row r="376">
          <cell r="H376" t="str">
            <v>CM-GS0808-AA</v>
          </cell>
          <cell r="I376" t="str">
            <v>GAS COCK OUTER THREAD STRAIGHT(ALU)SIM HOLE 0.525MM(JUMBO) WITH JET THREAD</v>
          </cell>
          <cell r="K376">
            <v>100</v>
          </cell>
          <cell r="L376">
            <v>76.42</v>
          </cell>
        </row>
        <row r="377">
          <cell r="H377" t="str">
            <v>CM-GS0836-AA</v>
          </cell>
          <cell r="I377" t="str">
            <v>MIXING TUBE JUMBO W/O CONNECTOR</v>
          </cell>
          <cell r="K377">
            <v>160</v>
          </cell>
          <cell r="L377">
            <v>70.5</v>
          </cell>
        </row>
        <row r="378">
          <cell r="H378" t="str">
            <v>CM-GS0848-AA</v>
          </cell>
          <cell r="I378" t="str">
            <v>GAS FLOW PIPE 3B VIVA WITH PLATING W/O CONNECTOR</v>
          </cell>
          <cell r="K378">
            <v>200</v>
          </cell>
          <cell r="L378">
            <v>45.8</v>
          </cell>
        </row>
        <row r="379">
          <cell r="H379" t="str">
            <v>CM-GS0857-AA</v>
          </cell>
          <cell r="I379" t="str">
            <v>BACK PLATE SQUARE WITH SIM/ON/OFF(CHROME PLATED)</v>
          </cell>
          <cell r="K379">
            <v>1300</v>
          </cell>
          <cell r="L379">
            <v>10.4</v>
          </cell>
        </row>
        <row r="380">
          <cell r="H380" t="str">
            <v>CM-GS0870-AA</v>
          </cell>
          <cell r="I380" t="str">
            <v>GAS FLOW CONNECTING PIPE ALU SMALL MIXING TUBE L155 MM-EDGE SHINE 3B</v>
          </cell>
          <cell r="K380">
            <v>400</v>
          </cell>
          <cell r="L380">
            <v>12</v>
          </cell>
        </row>
        <row r="381">
          <cell r="H381" t="str">
            <v>CM-GS1208-AA</v>
          </cell>
          <cell r="I381" t="str">
            <v>DRIP TRAY SMALL(EDG/MIR/PRO) WITH STUD SCREW HOLE</v>
          </cell>
          <cell r="K381">
            <v>200</v>
          </cell>
          <cell r="L381">
            <v>27.62</v>
          </cell>
        </row>
        <row r="382">
          <cell r="H382" t="str">
            <v>CM-GS1209-AA</v>
          </cell>
          <cell r="I382" t="str">
            <v>DRIP TRAY MEDIUM(EDG/MIR/PRO) WITH STUD SCREW HOLE</v>
          </cell>
          <cell r="K382">
            <v>200</v>
          </cell>
          <cell r="L382">
            <v>27.62</v>
          </cell>
        </row>
        <row r="383">
          <cell r="H383" t="str">
            <v>CM-GS1339-AA</v>
          </cell>
          <cell r="I383" t="str">
            <v>JET 90L/H (HOLE 0.830 MM)NICKEL CHROME PLATED</v>
          </cell>
          <cell r="K383">
            <v>200</v>
          </cell>
          <cell r="L383">
            <v>3.35</v>
          </cell>
        </row>
        <row r="384">
          <cell r="H384" t="str">
            <v>CM-GS1348-AA</v>
          </cell>
          <cell r="I384" t="str">
            <v>RUBBER RING DRIP TRAY (THICK-2.8 MM) GS</v>
          </cell>
          <cell r="K384">
            <v>550</v>
          </cell>
          <cell r="L384">
            <v>7</v>
          </cell>
        </row>
        <row r="385">
          <cell r="H385" t="str">
            <v>CM-GS1350-AA</v>
          </cell>
          <cell r="I385" t="str">
            <v>BATI STAND ROUND GLASS TOP WITH POWDER COATING GS</v>
          </cell>
          <cell r="K385">
            <v>120</v>
          </cell>
          <cell r="L385">
            <v>29.5</v>
          </cell>
        </row>
        <row r="386">
          <cell r="H386" t="str">
            <v>PK-GS0237-AB</v>
          </cell>
          <cell r="I386" t="str">
            <v>EPS BUFFER  CORNER BOTTOM LH VIVA &amp; EDGE SHINE</v>
          </cell>
          <cell r="K386">
            <v>240</v>
          </cell>
          <cell r="L386">
            <v>13.13</v>
          </cell>
        </row>
        <row r="387">
          <cell r="H387" t="str">
            <v>PK-GS0238-AB</v>
          </cell>
          <cell r="I387" t="str">
            <v>EPS BUFFER CORNER BOTTOM RH VIVA &amp; EDGE SHINE</v>
          </cell>
          <cell r="K387">
            <v>120</v>
          </cell>
          <cell r="L387">
            <v>13.07</v>
          </cell>
        </row>
        <row r="388">
          <cell r="H388" t="str">
            <v>PK-GS0242-AA</v>
          </cell>
          <cell r="I388" t="str">
            <v>EPS BUFFER CORNER BOTTOM REAR LH VIVA</v>
          </cell>
          <cell r="K388">
            <v>120</v>
          </cell>
          <cell r="L388">
            <v>13.13</v>
          </cell>
        </row>
        <row r="389">
          <cell r="H389" t="str">
            <v>PK-GS0403-AB</v>
          </cell>
          <cell r="I389" t="str">
            <v>INSTRUCTION MANUAL LIFETIME WARRANTY ON GLASS(GS) AB</v>
          </cell>
          <cell r="K389">
            <v>400</v>
          </cell>
          <cell r="L389">
            <v>3.6</v>
          </cell>
        </row>
        <row r="390">
          <cell r="H390" t="str">
            <v>PK-GS0412-AA</v>
          </cell>
          <cell r="I390" t="str">
            <v>COLOUR&amp;BROWN CARTON 3B SS TK-GS</v>
          </cell>
          <cell r="K390">
            <v>100</v>
          </cell>
          <cell r="L390">
            <v>112</v>
          </cell>
        </row>
        <row r="391">
          <cell r="H391" t="str">
            <v>SF-GS0698-AA</v>
          </cell>
          <cell r="I391" t="str">
            <v>WASHER NYLON-CARRIAGE BOLT(ID 4.5 / OD 8.5 MM)ANNEALED</v>
          </cell>
          <cell r="K391">
            <v>1700</v>
          </cell>
          <cell r="L391">
            <v>1.55</v>
          </cell>
        </row>
        <row r="392">
          <cell r="H392" t="str">
            <v>CM-GS0410-AA</v>
          </cell>
          <cell r="I392" t="str">
            <v>JET 77L/H(NICKEL CHROME PLATED)</v>
          </cell>
          <cell r="K392">
            <v>300</v>
          </cell>
          <cell r="L392">
            <v>3.3</v>
          </cell>
        </row>
        <row r="393">
          <cell r="H393" t="str">
            <v>CM-GS0411-AA</v>
          </cell>
          <cell r="I393" t="str">
            <v>JET 90L/H(NICKEL CHROME PLATED)</v>
          </cell>
          <cell r="K393">
            <v>300</v>
          </cell>
          <cell r="L393">
            <v>3.35</v>
          </cell>
        </row>
        <row r="394">
          <cell r="H394" t="str">
            <v>PK-GS0130-AA</v>
          </cell>
          <cell r="I394" t="str">
            <v>EPS BUFFER CORNER TOP AIR PLUS</v>
          </cell>
          <cell r="K394">
            <v>600</v>
          </cell>
          <cell r="L394">
            <v>4.75</v>
          </cell>
        </row>
        <row r="395">
          <cell r="H395" t="str">
            <v>FS-CI0181-AA</v>
          </cell>
          <cell r="I395" t="str">
            <v>SS SCREW M4X12(PAN COMBI)</v>
          </cell>
          <cell r="K395">
            <v>2000</v>
          </cell>
          <cell r="L395">
            <v>0.53</v>
          </cell>
        </row>
        <row r="396">
          <cell r="H396" t="str">
            <v>PK-GS0237-AB</v>
          </cell>
          <cell r="I396" t="str">
            <v>EPS BUFFER  CORNER BOTTOM LH VIVA &amp; EDGE SHINE</v>
          </cell>
          <cell r="K396">
            <v>240</v>
          </cell>
          <cell r="L396">
            <v>13.13</v>
          </cell>
        </row>
        <row r="397">
          <cell r="H397" t="str">
            <v>PK-GS0238-AB</v>
          </cell>
          <cell r="I397" t="str">
            <v>EPS BUFFER CORNER BOTTOM RH VIVA &amp; EDGE SHINE</v>
          </cell>
          <cell r="K397">
            <v>120</v>
          </cell>
          <cell r="L397">
            <v>13.07</v>
          </cell>
        </row>
        <row r="398">
          <cell r="H398" t="str">
            <v>PK-GS0242-AA</v>
          </cell>
          <cell r="I398" t="str">
            <v>EPS BUFFER CORNER BOTTOM REAR LH VIVA</v>
          </cell>
          <cell r="K398">
            <v>120</v>
          </cell>
          <cell r="L398">
            <v>13.13</v>
          </cell>
        </row>
        <row r="399">
          <cell r="H399" t="str">
            <v>CO-CI0131-AA</v>
          </cell>
          <cell r="I399" t="str">
            <v>POLYTHENE LD COVER 35"X23" GLASS TOP 3B(40 MIC)</v>
          </cell>
          <cell r="K399">
            <v>4.4000000000000004</v>
          </cell>
          <cell r="L399">
            <v>150</v>
          </cell>
        </row>
        <row r="400">
          <cell r="H400" t="str">
            <v>FS-CI0038-AB</v>
          </cell>
          <cell r="I400" t="str">
            <v>STUD WELD SCREW M4X10(DIMPLE H 0.4MM)</v>
          </cell>
          <cell r="K400">
            <v>1100</v>
          </cell>
          <cell r="L400">
            <v>0.53</v>
          </cell>
        </row>
        <row r="401">
          <cell r="H401" t="str">
            <v>CM-GS0074-AA</v>
          </cell>
          <cell r="I401" t="str">
            <v>DRIP TRAY JUMBO(EDG/MIR/PRO)</v>
          </cell>
          <cell r="K401">
            <v>100</v>
          </cell>
          <cell r="L401">
            <v>30</v>
          </cell>
        </row>
        <row r="402">
          <cell r="H402" t="str">
            <v>CM-GS0235-AB</v>
          </cell>
          <cell r="I402" t="str">
            <v>DRIP TRAY COVER - SMALL(ID 82MM)</v>
          </cell>
          <cell r="K402">
            <v>100</v>
          </cell>
          <cell r="L402">
            <v>40.700000000000003</v>
          </cell>
        </row>
        <row r="403">
          <cell r="H403" t="str">
            <v>CM-GS0236-AB</v>
          </cell>
          <cell r="I403" t="str">
            <v>DRIP TRAY COVER - MEDIUM(ID 92 MM)</v>
          </cell>
          <cell r="K403">
            <v>100</v>
          </cell>
          <cell r="L403">
            <v>40.700000000000003</v>
          </cell>
        </row>
        <row r="404">
          <cell r="H404" t="str">
            <v>CM-GS0237-AB</v>
          </cell>
          <cell r="I404" t="str">
            <v>DRIP TRAY COVER - JUMBO(ID 108 MM)</v>
          </cell>
          <cell r="K404">
            <v>100</v>
          </cell>
          <cell r="L404">
            <v>40.700000000000003</v>
          </cell>
        </row>
        <row r="405">
          <cell r="H405" t="str">
            <v>CM-GS0238-AA</v>
          </cell>
          <cell r="I405" t="str">
            <v>DRIP TRAY D CUP SS</v>
          </cell>
          <cell r="K405">
            <v>600</v>
          </cell>
          <cell r="L405">
            <v>2</v>
          </cell>
        </row>
        <row r="406">
          <cell r="H406" t="str">
            <v>CM-GS1208-AA</v>
          </cell>
          <cell r="I406" t="str">
            <v>DRIP TRAY SMALL(EDG/MIR/PRO) WITH STUD SCREW HOLE</v>
          </cell>
          <cell r="K406">
            <v>100</v>
          </cell>
          <cell r="L406">
            <v>27.62</v>
          </cell>
        </row>
        <row r="407">
          <cell r="H407" t="str">
            <v>CM-GS1209-AA</v>
          </cell>
          <cell r="I407" t="str">
            <v>DRIP TRAY MEDIUM(EDG/MIR/PRO) WITH STUD SCREW HOLE</v>
          </cell>
          <cell r="K407">
            <v>100</v>
          </cell>
          <cell r="L407">
            <v>27.62</v>
          </cell>
        </row>
        <row r="408">
          <cell r="H408" t="str">
            <v>PK-GS0130-AA</v>
          </cell>
          <cell r="I408" t="str">
            <v>EPS BUFFER CORNER TOP AIR PLUS</v>
          </cell>
          <cell r="K408">
            <v>200</v>
          </cell>
          <cell r="L408">
            <v>4.75</v>
          </cell>
        </row>
        <row r="409">
          <cell r="H409" t="str">
            <v>PK-GS0237-AB</v>
          </cell>
          <cell r="I409" t="str">
            <v>EPS BUFFER  CORNER BOTTOM LH VIVA &amp; EDGE SHINE</v>
          </cell>
          <cell r="K409">
            <v>480</v>
          </cell>
          <cell r="L409">
            <v>13.13</v>
          </cell>
        </row>
        <row r="410">
          <cell r="H410" t="str">
            <v>PK-GS0238-AB</v>
          </cell>
          <cell r="I410" t="str">
            <v>EPS BUFFER CORNER BOTTOM RH VIVA &amp; EDGE SHINE</v>
          </cell>
          <cell r="K410">
            <v>240</v>
          </cell>
          <cell r="L410">
            <v>13.07</v>
          </cell>
        </row>
        <row r="411">
          <cell r="H411" t="str">
            <v>PK-GS0242-AA</v>
          </cell>
          <cell r="I411" t="str">
            <v>EPS BUFFER CORNER BOTTOM REAR LH VIVA</v>
          </cell>
          <cell r="K411">
            <v>240</v>
          </cell>
          <cell r="L411">
            <v>13.13</v>
          </cell>
        </row>
        <row r="412">
          <cell r="H412" t="str">
            <v>SF-GS0870-AA</v>
          </cell>
          <cell r="I412" t="str">
            <v>FRAME JOINT GI(EDGE SHINE)LASER CUTTING</v>
          </cell>
          <cell r="K412">
            <v>250</v>
          </cell>
          <cell r="L412">
            <v>2.0499999999999998</v>
          </cell>
        </row>
        <row r="413">
          <cell r="H413" t="str">
            <v>SF-GS0871-AA</v>
          </cell>
          <cell r="I413" t="str">
            <v>LEG SUPPORT GI EDGE SHINE(LASER CUTTING)</v>
          </cell>
          <cell r="K413">
            <v>1000</v>
          </cell>
          <cell r="L413">
            <v>2.0499999999999998</v>
          </cell>
        </row>
        <row r="414">
          <cell r="H414" t="str">
            <v>SF-GS0872-AA</v>
          </cell>
          <cell r="I414" t="str">
            <v>CORNER SUPPORT GI EDGE SHINE(LASER CUTTING)</v>
          </cell>
          <cell r="K414">
            <v>1000</v>
          </cell>
          <cell r="L414">
            <v>2.0499999999999998</v>
          </cell>
        </row>
        <row r="415">
          <cell r="H415" t="str">
            <v>FS-CI0038-AB</v>
          </cell>
          <cell r="I415" t="str">
            <v>STUD WELD SCREW M4X10(DIMPLE H 0.4MM)</v>
          </cell>
          <cell r="K415">
            <v>3300</v>
          </cell>
          <cell r="L415">
            <v>0.53</v>
          </cell>
        </row>
        <row r="416">
          <cell r="H416" t="str">
            <v>FS-CI0181-AA</v>
          </cell>
          <cell r="I416" t="str">
            <v>SS SCREW M4X12(PAN COMBI)</v>
          </cell>
          <cell r="K416">
            <v>2000</v>
          </cell>
          <cell r="L416">
            <v>0.53</v>
          </cell>
        </row>
        <row r="417">
          <cell r="H417" t="str">
            <v>CM-GS0074-AA</v>
          </cell>
          <cell r="I417" t="str">
            <v>DRIP TRAY JUMBO(EDG/MIR/PRO)</v>
          </cell>
          <cell r="K417">
            <v>300</v>
          </cell>
          <cell r="L417">
            <v>30</v>
          </cell>
        </row>
        <row r="418">
          <cell r="H418" t="str">
            <v>CM-GS0235-AB</v>
          </cell>
          <cell r="I418" t="str">
            <v>DRIP TRAY COVER - SMALL(ID 82MM)</v>
          </cell>
          <cell r="K418">
            <v>300</v>
          </cell>
          <cell r="L418">
            <v>40.700000000000003</v>
          </cell>
        </row>
        <row r="419">
          <cell r="H419" t="str">
            <v>CM-GS0236-AB</v>
          </cell>
          <cell r="I419" t="str">
            <v>DRIP TRAY COVER - MEDIUM(ID 92 MM)</v>
          </cell>
          <cell r="K419">
            <v>300</v>
          </cell>
          <cell r="L419">
            <v>40.700000000000003</v>
          </cell>
        </row>
        <row r="420">
          <cell r="H420" t="str">
            <v>CM-GS0237-AB</v>
          </cell>
          <cell r="I420" t="str">
            <v>DRIP TRAY COVER - JUMBO(ID 108 MM)</v>
          </cell>
          <cell r="K420">
            <v>300</v>
          </cell>
          <cell r="L420">
            <v>40.700000000000003</v>
          </cell>
        </row>
        <row r="421">
          <cell r="H421" t="str">
            <v>CM-GS0238-AA</v>
          </cell>
          <cell r="I421" t="str">
            <v>DRIP TRAY D CUP SS</v>
          </cell>
          <cell r="K421">
            <v>1800</v>
          </cell>
          <cell r="L421">
            <v>2</v>
          </cell>
        </row>
        <row r="422">
          <cell r="H422" t="str">
            <v>CM-GS1160-AA</v>
          </cell>
          <cell r="I422" t="str">
            <v xml:space="preserve">PAN SUPPORT EDG WITH POWDER COATED(BLACK FINE TEXTURE) </v>
          </cell>
          <cell r="K422">
            <v>300</v>
          </cell>
          <cell r="L422">
            <v>40.869999999999997</v>
          </cell>
        </row>
        <row r="423">
          <cell r="H423" t="str">
            <v>CM-GS1208-AA</v>
          </cell>
          <cell r="I423" t="str">
            <v>DRIP TRAY SMALL(EDG/MIR/PRO) WITH STUD SCREW HOLE</v>
          </cell>
          <cell r="K423">
            <v>300</v>
          </cell>
          <cell r="L423">
            <v>27.62</v>
          </cell>
        </row>
        <row r="424">
          <cell r="H424" t="str">
            <v>CM-GS1209-AA</v>
          </cell>
          <cell r="I424" t="str">
            <v>DRIP TRAY MEDIUM(EDG/MIR/PRO) WITH STUD SCREW HOLE</v>
          </cell>
          <cell r="K424">
            <v>300</v>
          </cell>
          <cell r="L424">
            <v>27.62</v>
          </cell>
        </row>
        <row r="425">
          <cell r="H425" t="str">
            <v>PK-GS0324-AA</v>
          </cell>
          <cell r="I425" t="str">
            <v>EPS BUFFER PLAIN VIVA SS FRONT(L90 X W70 X H50 MM)</v>
          </cell>
          <cell r="K425">
            <v>500</v>
          </cell>
          <cell r="L425">
            <v>1.72</v>
          </cell>
        </row>
        <row r="426">
          <cell r="H426" t="str">
            <v>PK-GS0412-AA</v>
          </cell>
          <cell r="I426" t="str">
            <v>COLOUR&amp;BROWN CARTON 3B SS TK-GS</v>
          </cell>
          <cell r="K426">
            <v>280</v>
          </cell>
          <cell r="L426">
            <v>112</v>
          </cell>
        </row>
        <row r="427">
          <cell r="H427" t="str">
            <v>SF-GS0870-AA</v>
          </cell>
          <cell r="I427" t="str">
            <v>FRAME JOINT GI(EDGE SHINE)LASER CUTTING</v>
          </cell>
          <cell r="K427">
            <v>250</v>
          </cell>
          <cell r="L427">
            <v>2.0499999999999998</v>
          </cell>
        </row>
        <row r="428">
          <cell r="H428" t="str">
            <v>SF-GS0871-AA</v>
          </cell>
          <cell r="I428" t="str">
            <v>LEG SUPPORT GI EDGE SHINE(LASER CUTTING)</v>
          </cell>
          <cell r="K428">
            <v>1000</v>
          </cell>
          <cell r="L428">
            <v>2.0499999999999998</v>
          </cell>
        </row>
        <row r="429">
          <cell r="H429" t="str">
            <v>SF-GS0872-AA</v>
          </cell>
          <cell r="I429" t="str">
            <v>CORNER SUPPORT GI EDGE SHINE(LASER CUTTING)</v>
          </cell>
          <cell r="K429">
            <v>1000</v>
          </cell>
          <cell r="L429">
            <v>2.0499999999999998</v>
          </cell>
        </row>
        <row r="430">
          <cell r="H430" t="str">
            <v>RM-CI0133-AB</v>
          </cell>
          <cell r="I430" t="str">
            <v>GI SHEET L 2500MM X W 1220MM X THICKNESS 0.6 MM</v>
          </cell>
          <cell r="K430">
            <v>84</v>
          </cell>
          <cell r="L430">
            <v>1138</v>
          </cell>
        </row>
        <row r="431">
          <cell r="H431" t="str">
            <v>CO-CI0125-AA</v>
          </cell>
          <cell r="I431" t="str">
            <v>BLACK ROPE 6MM</v>
          </cell>
          <cell r="K431">
            <v>6</v>
          </cell>
          <cell r="L431">
            <v>140</v>
          </cell>
        </row>
        <row r="432">
          <cell r="H432" t="str">
            <v>CO-CI0245-AA</v>
          </cell>
          <cell r="I432" t="str">
            <v>NYLON CABLE TIE 3X150MM</v>
          </cell>
          <cell r="K432">
            <v>1000</v>
          </cell>
          <cell r="L432">
            <v>0.33</v>
          </cell>
        </row>
        <row r="433">
          <cell r="H433" t="str">
            <v>CO-CI0344-AA</v>
          </cell>
          <cell r="I433" t="str">
            <v>TESTED OK STICKER - FLAME TEST</v>
          </cell>
          <cell r="K433">
            <v>528</v>
          </cell>
          <cell r="L433">
            <v>0.2</v>
          </cell>
        </row>
        <row r="434">
          <cell r="H434" t="str">
            <v>FS-CI0008-AA</v>
          </cell>
          <cell r="I434" t="str">
            <v xml:space="preserve">NUT M4-SS </v>
          </cell>
          <cell r="K434">
            <v>9000</v>
          </cell>
          <cell r="L434">
            <v>0.3</v>
          </cell>
        </row>
        <row r="435">
          <cell r="H435" t="str">
            <v>FS-CI0010-AA</v>
          </cell>
          <cell r="I435" t="str">
            <v xml:space="preserve">WASHER M4(OD 12MM)-SS </v>
          </cell>
          <cell r="K435">
            <v>4500</v>
          </cell>
          <cell r="L435">
            <v>0.34</v>
          </cell>
        </row>
        <row r="436">
          <cell r="H436" t="str">
            <v>FS-CI0030-AA</v>
          </cell>
          <cell r="I436" t="str">
            <v xml:space="preserve">WASHER 8.2X17X1.2-SS </v>
          </cell>
          <cell r="K436">
            <v>2000</v>
          </cell>
          <cell r="L436">
            <v>0.95</v>
          </cell>
        </row>
        <row r="437">
          <cell r="H437" t="str">
            <v>FS-CI0039-AA</v>
          </cell>
          <cell r="I437" t="str">
            <v>SS SCREW ROUND HEAD M4X25</v>
          </cell>
          <cell r="K437">
            <v>2000</v>
          </cell>
          <cell r="L437">
            <v>0.88</v>
          </cell>
        </row>
        <row r="438">
          <cell r="H438" t="str">
            <v>FS-CI0043-AA</v>
          </cell>
          <cell r="I438" t="str">
            <v>SS SCREW M4X10</v>
          </cell>
          <cell r="K438">
            <v>6000</v>
          </cell>
          <cell r="L438">
            <v>0.47</v>
          </cell>
        </row>
        <row r="439">
          <cell r="H439" t="str">
            <v>FS-CI0058-AA</v>
          </cell>
          <cell r="I439" t="str">
            <v>NUT M4 FLANGE-MS</v>
          </cell>
          <cell r="K439">
            <v>2000</v>
          </cell>
          <cell r="L439">
            <v>0.47</v>
          </cell>
        </row>
        <row r="440">
          <cell r="H440" t="str">
            <v>FS-CI0059-AA</v>
          </cell>
          <cell r="I440" t="str">
            <v>WASHER M5(OD 10MM) SS</v>
          </cell>
          <cell r="K440">
            <v>4500</v>
          </cell>
          <cell r="L440">
            <v>0.23</v>
          </cell>
        </row>
        <row r="441">
          <cell r="H441" t="str">
            <v>FS-CI0117-AA</v>
          </cell>
          <cell r="I441" t="str">
            <v>WASHER SS ID5.2XOD12XT1 MM</v>
          </cell>
          <cell r="K441">
            <v>3000</v>
          </cell>
          <cell r="L441">
            <v>0.33</v>
          </cell>
        </row>
        <row r="442">
          <cell r="H442" t="str">
            <v>FS-CI0143-AA</v>
          </cell>
          <cell r="I442" t="str">
            <v>SPRING WASHER 4MM SS</v>
          </cell>
          <cell r="K442">
            <v>4500</v>
          </cell>
          <cell r="L442">
            <v>0.26</v>
          </cell>
        </row>
        <row r="443">
          <cell r="H443" t="str">
            <v>FS-CI0181-AA</v>
          </cell>
          <cell r="I443" t="str">
            <v>SS SCREW M4X12(PAN COMBI)</v>
          </cell>
          <cell r="K443">
            <v>4000</v>
          </cell>
          <cell r="L443">
            <v>0.53</v>
          </cell>
        </row>
        <row r="444">
          <cell r="H444" t="str">
            <v>FS-CI0208-AA</v>
          </cell>
          <cell r="I444" t="str">
            <v>WASHER SS OD 9.8 X 0.8 MM THICK</v>
          </cell>
          <cell r="K444">
            <v>500</v>
          </cell>
          <cell r="L444">
            <v>0.25</v>
          </cell>
        </row>
        <row r="445">
          <cell r="H445" t="str">
            <v>PK-CI0001-AA</v>
          </cell>
          <cell r="I445" t="str">
            <v>TESTED OK STICKER</v>
          </cell>
          <cell r="K445">
            <v>500</v>
          </cell>
          <cell r="L445">
            <v>0.11</v>
          </cell>
        </row>
        <row r="446">
          <cell r="H446" t="str">
            <v>CM-GS0055-AA</v>
          </cell>
          <cell r="I446" t="str">
            <v>RUBBER LEG 25mm  WITH NUT M6 (GS)</v>
          </cell>
          <cell r="K446">
            <v>2000</v>
          </cell>
          <cell r="L446">
            <v>2.5</v>
          </cell>
        </row>
        <row r="447">
          <cell r="H447" t="str">
            <v>CM-GS0093-AB</v>
          </cell>
          <cell r="I447" t="str">
            <v>END CAP (NOZZLE) NEW</v>
          </cell>
          <cell r="K447">
            <v>500</v>
          </cell>
          <cell r="L447">
            <v>0.7</v>
          </cell>
        </row>
        <row r="448">
          <cell r="H448" t="str">
            <v>CM-GS0098-AA</v>
          </cell>
          <cell r="I448" t="str">
            <v>GLASS SUPPORT FOAM TAPE</v>
          </cell>
          <cell r="K448">
            <v>1000</v>
          </cell>
          <cell r="L448">
            <v>3</v>
          </cell>
        </row>
        <row r="449">
          <cell r="H449" t="str">
            <v>CM-GS0100-AA</v>
          </cell>
          <cell r="I449" t="str">
            <v>RUBBER GROMET FRAME(EDG/MIR/PRO)</v>
          </cell>
          <cell r="K449">
            <v>300</v>
          </cell>
          <cell r="L449">
            <v>1.3</v>
          </cell>
        </row>
        <row r="450">
          <cell r="H450" t="str">
            <v>CM-GS0193-AA</v>
          </cell>
          <cell r="I450" t="str">
            <v>RUBBER WASHER DIA 40MM GS AIR</v>
          </cell>
          <cell r="K450">
            <v>1800</v>
          </cell>
          <cell r="L450">
            <v>1.08</v>
          </cell>
        </row>
        <row r="451">
          <cell r="H451" t="str">
            <v>CM-GS0428-AA</v>
          </cell>
          <cell r="I451" t="str">
            <v>Nozzle ¼’’– 19 BSPT(GREEN PASSIVATION)</v>
          </cell>
          <cell r="K451">
            <v>500</v>
          </cell>
          <cell r="L451">
            <v>6.15</v>
          </cell>
        </row>
        <row r="452">
          <cell r="H452" t="str">
            <v>CM-GS0552-AA</v>
          </cell>
          <cell r="I452" t="str">
            <v>DRIP TRAY SUPPORT SMALL-PRIDE</v>
          </cell>
          <cell r="K452">
            <v>4300</v>
          </cell>
          <cell r="L452">
            <v>4.0999999999999996</v>
          </cell>
        </row>
        <row r="453">
          <cell r="H453" t="str">
            <v>CM-GS0577-AA</v>
          </cell>
          <cell r="I453" t="str">
            <v>PLUG 1/4 - 19 BSP(GREEN PASSIVATION)</v>
          </cell>
          <cell r="K453">
            <v>600</v>
          </cell>
          <cell r="L453">
            <v>3.33</v>
          </cell>
        </row>
        <row r="454">
          <cell r="H454" t="str">
            <v>CM-GS0592-AA</v>
          </cell>
          <cell r="I454" t="str">
            <v>SWITCH KNOB WITH INDICATOR VIVA GS</v>
          </cell>
          <cell r="K454">
            <v>1500</v>
          </cell>
          <cell r="L454">
            <v>8.5</v>
          </cell>
        </row>
        <row r="455">
          <cell r="H455" t="str">
            <v>CM-GS0707-AA</v>
          </cell>
          <cell r="I455" t="str">
            <v>CLAMP GAS COCK STRAIGHT ALUMINIUM</v>
          </cell>
          <cell r="K455">
            <v>1500</v>
          </cell>
          <cell r="L455">
            <v>2.2000000000000002</v>
          </cell>
        </row>
        <row r="456">
          <cell r="H456" t="str">
            <v>CM-GS0834-AA</v>
          </cell>
          <cell r="I456" t="str">
            <v>MIXING TUBE SMALL W/O CONNECTOR</v>
          </cell>
          <cell r="K456">
            <v>200</v>
          </cell>
          <cell r="L456">
            <v>67.650000000000006</v>
          </cell>
        </row>
        <row r="457">
          <cell r="H457" t="str">
            <v>CM-GS0835-AA</v>
          </cell>
          <cell r="I457" t="str">
            <v>MIXING TUBE MEDIUM W/O CONNECTOR</v>
          </cell>
          <cell r="K457">
            <v>200</v>
          </cell>
          <cell r="L457">
            <v>63.5</v>
          </cell>
        </row>
        <row r="458">
          <cell r="H458" t="str">
            <v>CM-GS0848-AA</v>
          </cell>
          <cell r="I458" t="str">
            <v>GAS FLOW PIPE 3B VIVA WITH PLATING W/O CONNECTOR</v>
          </cell>
          <cell r="K458">
            <v>500</v>
          </cell>
          <cell r="L458">
            <v>45.8</v>
          </cell>
        </row>
        <row r="459">
          <cell r="H459" t="str">
            <v>CM-GS0857-AA</v>
          </cell>
          <cell r="I459" t="str">
            <v>BACK PLATE SQUARE WITH SIM/ON/OFF(CHROME PLATED)</v>
          </cell>
          <cell r="K459">
            <v>1500</v>
          </cell>
          <cell r="L459">
            <v>10.4</v>
          </cell>
        </row>
        <row r="460">
          <cell r="H460" t="str">
            <v>CM-GS0870-AA</v>
          </cell>
          <cell r="I460" t="str">
            <v>GAS FLOW CONNECTING PIPE ALU SMALL MIXING TUBE L155 MM-EDGE SHINE 3B</v>
          </cell>
          <cell r="K460">
            <v>200</v>
          </cell>
          <cell r="L460">
            <v>12</v>
          </cell>
        </row>
        <row r="461">
          <cell r="H461" t="str">
            <v>CM-GS1220-AA</v>
          </cell>
          <cell r="I461" t="str">
            <v>JET HOLDER CUP BIG HEIGHT-5 MM GS</v>
          </cell>
          <cell r="K461">
            <v>1000</v>
          </cell>
          <cell r="L461">
            <v>2.9</v>
          </cell>
        </row>
        <row r="462">
          <cell r="H462" t="str">
            <v>CM-GS1348-AA</v>
          </cell>
          <cell r="I462" t="str">
            <v>RUBBER RING DRIP TRAY (THICK-2.8 MM) GS</v>
          </cell>
          <cell r="K462">
            <v>1600</v>
          </cell>
          <cell r="L462">
            <v>7</v>
          </cell>
        </row>
        <row r="463">
          <cell r="H463" t="str">
            <v>CM-GS1350-AA</v>
          </cell>
          <cell r="I463" t="str">
            <v>BATI STAND ROUND GLASS TOP WITH POWDER COATING GS</v>
          </cell>
          <cell r="K463">
            <v>480</v>
          </cell>
          <cell r="L463">
            <v>29.5</v>
          </cell>
        </row>
        <row r="464">
          <cell r="H464" t="str">
            <v>PK-GS0069-AA</v>
          </cell>
          <cell r="I464" t="str">
            <v>EPS BUFFER PAN SUPPORT</v>
          </cell>
          <cell r="K464">
            <v>600</v>
          </cell>
          <cell r="L464">
            <v>5.0199999999999996</v>
          </cell>
        </row>
        <row r="465">
          <cell r="H465" t="str">
            <v>PK-GS0130-AA</v>
          </cell>
          <cell r="I465" t="str">
            <v>EPS BUFFER CORNER TOP AIR PLUS</v>
          </cell>
          <cell r="K465">
            <v>600</v>
          </cell>
          <cell r="L465">
            <v>4.75</v>
          </cell>
        </row>
        <row r="466">
          <cell r="H466" t="str">
            <v>PK-GS0412-AA</v>
          </cell>
          <cell r="I466" t="str">
            <v>COLOUR&amp;BROWN CARTON 3B SS TK-GS</v>
          </cell>
          <cell r="K466">
            <v>50</v>
          </cell>
          <cell r="L466">
            <v>112</v>
          </cell>
        </row>
        <row r="467">
          <cell r="H467" t="str">
            <v>PK-GS0237-AB</v>
          </cell>
          <cell r="I467" t="str">
            <v>EPS BUFFER  CORNER BOTTOM LH VIVA &amp; EDGE SHINE</v>
          </cell>
          <cell r="K467">
            <v>240</v>
          </cell>
          <cell r="L467">
            <v>13.13</v>
          </cell>
        </row>
        <row r="468">
          <cell r="H468" t="str">
            <v>PK-GS0238-AB</v>
          </cell>
          <cell r="I468" t="str">
            <v>EPS BUFFER CORNER BOTTOM RH VIVA &amp; EDGE SHINE</v>
          </cell>
          <cell r="K468">
            <v>120</v>
          </cell>
          <cell r="L468">
            <v>13.07</v>
          </cell>
        </row>
        <row r="469">
          <cell r="H469" t="str">
            <v>PK-GS0242-AA</v>
          </cell>
          <cell r="I469" t="str">
            <v>EPS BUFFER CORNER BOTTOM REAR LH VIVA</v>
          </cell>
          <cell r="K469">
            <v>120</v>
          </cell>
          <cell r="L469">
            <v>13.13</v>
          </cell>
        </row>
        <row r="470">
          <cell r="H470" t="str">
            <v>CM-GS0807-AA</v>
          </cell>
          <cell r="I470" t="str">
            <v>GAS COCK OUTER THREAD STRAIGHT(ALU)SIM HOLE 0.425MM WITH JET THREAD</v>
          </cell>
          <cell r="K470">
            <v>500</v>
          </cell>
          <cell r="L470">
            <v>70.52</v>
          </cell>
        </row>
        <row r="471">
          <cell r="H471" t="str">
            <v>CO-CI0131-AA</v>
          </cell>
          <cell r="I471" t="str">
            <v>POLYTHENE LD COVER 35"X23" GLASS TOP 3B(40 MIC)</v>
          </cell>
          <cell r="K471">
            <v>25</v>
          </cell>
          <cell r="L471">
            <v>150</v>
          </cell>
        </row>
        <row r="472">
          <cell r="H472" t="str">
            <v>PK-CI0043-AB</v>
          </cell>
          <cell r="I472" t="str">
            <v>STICKER-CUSTOMER CARE NUMBER / PRODUCT REGISTRATION QR CODE-GS(AB)</v>
          </cell>
          <cell r="K472">
            <v>430</v>
          </cell>
          <cell r="L472">
            <v>0.6</v>
          </cell>
        </row>
        <row r="473">
          <cell r="H473" t="str">
            <v>CM-GS0768-AA</v>
          </cell>
          <cell r="I473" t="str">
            <v>BURNER SMALL(FORGED)</v>
          </cell>
          <cell r="K473">
            <v>500</v>
          </cell>
          <cell r="L473">
            <v>95.55</v>
          </cell>
        </row>
        <row r="474">
          <cell r="H474" t="str">
            <v>CM-GS0769-AA</v>
          </cell>
          <cell r="I474" t="str">
            <v>BURNER MEDIUM(FORGED)</v>
          </cell>
          <cell r="K474">
            <v>500</v>
          </cell>
          <cell r="L474">
            <v>117.6</v>
          </cell>
        </row>
        <row r="475">
          <cell r="H475" t="str">
            <v>CM-GS0770-AA</v>
          </cell>
          <cell r="I475" t="str">
            <v>BURNER JUMBO(FORGED)</v>
          </cell>
          <cell r="K475">
            <v>500</v>
          </cell>
          <cell r="L475">
            <v>198.45</v>
          </cell>
        </row>
        <row r="476">
          <cell r="H476" t="str">
            <v>CM-GS0807-AA</v>
          </cell>
          <cell r="I476" t="str">
            <v>GAS COCK OUTER THREAD STRAIGHT(ALU)SIM HOLE 0.425MM WITH JET THREAD</v>
          </cell>
          <cell r="K476">
            <v>1000</v>
          </cell>
          <cell r="L476">
            <v>70.52</v>
          </cell>
        </row>
        <row r="477">
          <cell r="H477" t="str">
            <v>CM-GS0808-AA</v>
          </cell>
          <cell r="I477" t="str">
            <v>GAS COCK OUTER THREAD STRAIGHT(ALU)SIM HOLE 0.525MM(JUMBO) WITH JET THREAD</v>
          </cell>
          <cell r="K477">
            <v>500</v>
          </cell>
          <cell r="L477">
            <v>76.42</v>
          </cell>
        </row>
        <row r="478">
          <cell r="H478" t="str">
            <v>CM-GS0834-AA</v>
          </cell>
          <cell r="I478" t="str">
            <v>MIXING TUBE SMALL W/O CONNECTOR</v>
          </cell>
          <cell r="K478">
            <v>100</v>
          </cell>
          <cell r="L478">
            <v>67.650000000000006</v>
          </cell>
        </row>
        <row r="479">
          <cell r="H479" t="str">
            <v>CM-GS0835-AA</v>
          </cell>
          <cell r="I479" t="str">
            <v>MIXING TUBE MEDIUM W/O CONNECTOR</v>
          </cell>
          <cell r="K479">
            <v>100</v>
          </cell>
          <cell r="L479">
            <v>63.5</v>
          </cell>
        </row>
        <row r="480">
          <cell r="H480" t="str">
            <v>CM-GS0836-AA</v>
          </cell>
          <cell r="I480" t="str">
            <v>MIXING TUBE JUMBO W/O CONNECTOR</v>
          </cell>
          <cell r="K480">
            <v>240</v>
          </cell>
          <cell r="L480">
            <v>70.5</v>
          </cell>
        </row>
        <row r="481">
          <cell r="H481" t="str">
            <v>CM-GS0870-AA</v>
          </cell>
          <cell r="I481" t="str">
            <v>GAS FLOW CONNECTING PIPE ALU SMALL MIXING TUBE L155 MM-EDGE SHINE 3B</v>
          </cell>
          <cell r="K481">
            <v>100</v>
          </cell>
          <cell r="L481">
            <v>12</v>
          </cell>
        </row>
        <row r="482">
          <cell r="H482" t="str">
            <v>CM-GS1160-AA</v>
          </cell>
          <cell r="I482" t="str">
            <v xml:space="preserve">PAN SUPPORT EDG WITH POWDER COATED(BLACK FINE TEXTURE) </v>
          </cell>
          <cell r="K482">
            <v>480</v>
          </cell>
          <cell r="L482">
            <v>40.869999999999997</v>
          </cell>
        </row>
        <row r="483">
          <cell r="H483" t="str">
            <v>CM-GS1339-AA</v>
          </cell>
          <cell r="I483" t="str">
            <v>JET 90L/H (HOLE 0.830 MM)NICKEL CHROME PLATED</v>
          </cell>
          <cell r="K483">
            <v>500</v>
          </cell>
          <cell r="L483">
            <v>3.35</v>
          </cell>
        </row>
        <row r="484">
          <cell r="H484" t="str">
            <v>PK-GS0203-AA</v>
          </cell>
          <cell r="I484" t="str">
            <v>BLISTER CAPS FOR JUMBO BURNER OUTER LOCK</v>
          </cell>
          <cell r="K484">
            <v>500</v>
          </cell>
          <cell r="L484">
            <v>1.65</v>
          </cell>
        </row>
        <row r="485">
          <cell r="H485" t="str">
            <v>PK-GS0204-AA</v>
          </cell>
          <cell r="I485" t="str">
            <v>BLISTER CAPS FOR MEDIUM BURNER OUTER LOCK</v>
          </cell>
          <cell r="K485">
            <v>500</v>
          </cell>
          <cell r="L485">
            <v>1.65</v>
          </cell>
        </row>
        <row r="486">
          <cell r="H486" t="str">
            <v>PK-GS0205-AA</v>
          </cell>
          <cell r="I486" t="str">
            <v>BLISTER CAPS FOR SMALL BURNER OUTER LOCK</v>
          </cell>
          <cell r="K486">
            <v>500</v>
          </cell>
          <cell r="L486">
            <v>1.2</v>
          </cell>
        </row>
        <row r="487">
          <cell r="H487" t="str">
            <v>PK-GS0322-AA</v>
          </cell>
          <cell r="I487" t="str">
            <v>STICKER-ISI LEG VIVA GS</v>
          </cell>
          <cell r="K487">
            <v>486</v>
          </cell>
          <cell r="L487">
            <v>0.75</v>
          </cell>
        </row>
        <row r="488">
          <cell r="H488" t="str">
            <v>PK-GS0363-AA</v>
          </cell>
          <cell r="I488" t="str">
            <v>STICKER-LIFETIME WARRANTY ON GLASS/100% RUST PROOF BODY</v>
          </cell>
          <cell r="K488">
            <v>494</v>
          </cell>
          <cell r="L488">
            <v>4.5</v>
          </cell>
        </row>
        <row r="489">
          <cell r="H489" t="str">
            <v>PK-GS0403-AB</v>
          </cell>
          <cell r="I489" t="str">
            <v>INSTRUCTION MANUAL LIFETIME WARRANTY ON GLASS(GS) AB</v>
          </cell>
          <cell r="K489">
            <v>500</v>
          </cell>
          <cell r="L489">
            <v>3.6</v>
          </cell>
        </row>
        <row r="490">
          <cell r="H490" t="str">
            <v>SF-GS0698-AA</v>
          </cell>
          <cell r="I490" t="str">
            <v>WASHER NYLON-CARRIAGE BOLT(ID 4.5 / OD 8.5 MM)ANNEALED</v>
          </cell>
          <cell r="K490">
            <v>2000</v>
          </cell>
          <cell r="L490">
            <v>1.55</v>
          </cell>
        </row>
        <row r="491">
          <cell r="H491" t="str">
            <v>PK-GS0237-AB</v>
          </cell>
          <cell r="I491" t="str">
            <v>EPS BUFFER  CORNER BOTTOM LH VIVA &amp; EDGE SHINE</v>
          </cell>
          <cell r="K491">
            <v>360</v>
          </cell>
          <cell r="L491">
            <v>13.13</v>
          </cell>
        </row>
        <row r="492">
          <cell r="H492" t="str">
            <v>PK-GS0238-AB</v>
          </cell>
          <cell r="I492" t="str">
            <v>EPS BUFFER CORNER BOTTOM RH VIVA &amp; EDGE SHINE</v>
          </cell>
          <cell r="K492">
            <v>180</v>
          </cell>
          <cell r="L492">
            <v>13.07</v>
          </cell>
        </row>
        <row r="493">
          <cell r="H493" t="str">
            <v>PK-GS0242-AA</v>
          </cell>
          <cell r="I493" t="str">
            <v>EPS BUFFER CORNER BOTTOM REAR LH VIVA</v>
          </cell>
          <cell r="K493">
            <v>180</v>
          </cell>
          <cell r="L493">
            <v>13.13</v>
          </cell>
        </row>
        <row r="494">
          <cell r="H494" t="str">
            <v>PK-GS0412-AA</v>
          </cell>
          <cell r="I494" t="str">
            <v>COLOUR&amp;BROWN CARTON 3B SS TK-GS</v>
          </cell>
          <cell r="K494">
            <v>100</v>
          </cell>
          <cell r="L494">
            <v>112</v>
          </cell>
        </row>
        <row r="495">
          <cell r="H495" t="str">
            <v>CM-GS0035-AA</v>
          </cell>
          <cell r="I495" t="str">
            <v>PAN SUPPORT W/O COATED (EDG/MIR/PRO)</v>
          </cell>
          <cell r="K495">
            <v>100</v>
          </cell>
          <cell r="L495">
            <v>32.369999999999997</v>
          </cell>
        </row>
        <row r="496">
          <cell r="H496" t="str">
            <v>CM-GS0836-AA</v>
          </cell>
          <cell r="I496" t="str">
            <v>MIXING TUBE JUMBO W/O CONNECTOR</v>
          </cell>
          <cell r="K496">
            <v>11</v>
          </cell>
          <cell r="L496">
            <v>70.5</v>
          </cell>
        </row>
        <row r="497">
          <cell r="H497" t="str">
            <v>CM-GS1160-AA</v>
          </cell>
          <cell r="I497" t="str">
            <v xml:space="preserve">PAN SUPPORT EDG WITH POWDER COATED(BLACK FINE TEXTURE) </v>
          </cell>
          <cell r="K497">
            <v>480</v>
          </cell>
          <cell r="L497">
            <v>40.869999999999997</v>
          </cell>
        </row>
        <row r="498">
          <cell r="H498" t="str">
            <v>PK-GS0069-AA</v>
          </cell>
          <cell r="I498" t="str">
            <v>EPS BUFFER PAN SUPPORT</v>
          </cell>
          <cell r="K498">
            <v>200</v>
          </cell>
          <cell r="L498">
            <v>5.0199999999999996</v>
          </cell>
        </row>
        <row r="499">
          <cell r="H499" t="str">
            <v>PK-GS0130-AA</v>
          </cell>
          <cell r="I499" t="str">
            <v>EPS BUFFER CORNER TOP AIR PLUS</v>
          </cell>
          <cell r="K499">
            <v>600</v>
          </cell>
          <cell r="L499">
            <v>4.75</v>
          </cell>
        </row>
        <row r="500">
          <cell r="H500" t="str">
            <v>PK-GS0324-AA</v>
          </cell>
          <cell r="I500" t="str">
            <v>EPS BUFFER PLAIN VIVA SS FRONT(L90 X W70 X H50 MM)</v>
          </cell>
          <cell r="K500">
            <v>1000</v>
          </cell>
          <cell r="L500">
            <v>1.72</v>
          </cell>
        </row>
        <row r="501">
          <cell r="H501" t="str">
            <v>PK-GS0412-AA</v>
          </cell>
          <cell r="I501" t="str">
            <v>COLOUR&amp;BROWN CARTON 3B SS TK-GS</v>
          </cell>
          <cell r="K501">
            <v>150</v>
          </cell>
          <cell r="L501">
            <v>112</v>
          </cell>
        </row>
        <row r="502">
          <cell r="H502" t="str">
            <v>CO-CI0125-AA</v>
          </cell>
          <cell r="I502" t="str">
            <v>BLACK ROPE 6MM</v>
          </cell>
          <cell r="K502">
            <v>3</v>
          </cell>
          <cell r="L502">
            <v>140</v>
          </cell>
        </row>
        <row r="503">
          <cell r="H503" t="str">
            <v>CO-CI0344-AA</v>
          </cell>
          <cell r="I503" t="str">
            <v>TESTED OK STICKER - FLAME TEST</v>
          </cell>
          <cell r="K503">
            <v>500</v>
          </cell>
          <cell r="L503">
            <v>0.2</v>
          </cell>
        </row>
        <row r="504">
          <cell r="H504" t="str">
            <v>FS-CI0008-AA</v>
          </cell>
          <cell r="I504" t="str">
            <v xml:space="preserve">NUT M4-SS </v>
          </cell>
          <cell r="K504">
            <v>6000</v>
          </cell>
          <cell r="L504">
            <v>0.3</v>
          </cell>
        </row>
        <row r="505">
          <cell r="H505" t="str">
            <v>FS-CI0010-AA</v>
          </cell>
          <cell r="I505" t="str">
            <v xml:space="preserve">WASHER M4(OD 12MM)-SS </v>
          </cell>
          <cell r="K505">
            <v>3000</v>
          </cell>
          <cell r="L505">
            <v>0.34</v>
          </cell>
        </row>
        <row r="506">
          <cell r="H506" t="str">
            <v>FS-CI0030-AA</v>
          </cell>
          <cell r="I506" t="str">
            <v xml:space="preserve">WASHER 8.2X17X1.2-SS </v>
          </cell>
          <cell r="K506">
            <v>2000</v>
          </cell>
          <cell r="L506">
            <v>0.95</v>
          </cell>
        </row>
        <row r="507">
          <cell r="H507" t="str">
            <v>FS-CI0043-AA</v>
          </cell>
          <cell r="I507" t="str">
            <v>SS SCREW M4X10</v>
          </cell>
          <cell r="K507">
            <v>4000</v>
          </cell>
          <cell r="L507">
            <v>0.47</v>
          </cell>
        </row>
        <row r="508">
          <cell r="H508" t="str">
            <v>FS-CI0058-AA</v>
          </cell>
          <cell r="I508" t="str">
            <v>NUT M4 FLANGE-MS</v>
          </cell>
          <cell r="K508">
            <v>2000</v>
          </cell>
          <cell r="L508">
            <v>0.47</v>
          </cell>
        </row>
        <row r="509">
          <cell r="H509" t="str">
            <v>FS-CI0059-AA</v>
          </cell>
          <cell r="I509" t="str">
            <v>WASHER M5(OD 10MM) SS</v>
          </cell>
          <cell r="K509">
            <v>3000</v>
          </cell>
          <cell r="L509">
            <v>0.23</v>
          </cell>
        </row>
        <row r="510">
          <cell r="H510" t="str">
            <v>FS-CI0208-AA</v>
          </cell>
          <cell r="I510" t="str">
            <v>WASHER SS OD 9.8 X 0.8 MM THICK</v>
          </cell>
          <cell r="K510">
            <v>500</v>
          </cell>
          <cell r="L510">
            <v>0.25</v>
          </cell>
        </row>
        <row r="511">
          <cell r="H511" t="str">
            <v>PK-CI0001-AA</v>
          </cell>
          <cell r="I511" t="str">
            <v>TESTED OK STICKER</v>
          </cell>
          <cell r="K511">
            <v>500</v>
          </cell>
          <cell r="L511">
            <v>0.11</v>
          </cell>
        </row>
        <row r="512">
          <cell r="H512" t="str">
            <v>PK-CI0042-AA</v>
          </cell>
          <cell r="I512" t="str">
            <v>EXTENDED WARRANTY CARD-ALL PRODUCT</v>
          </cell>
          <cell r="K512">
            <v>500</v>
          </cell>
          <cell r="L512">
            <v>1.35</v>
          </cell>
        </row>
        <row r="513">
          <cell r="H513" t="str">
            <v>PK-CI0043-AB</v>
          </cell>
          <cell r="I513" t="str">
            <v>STICKER-CUSTOMER CARE NUMBER / PRODUCT REGISTRATION QR CODE-GS(AB)</v>
          </cell>
          <cell r="K513">
            <v>500</v>
          </cell>
          <cell r="L513">
            <v>0.6</v>
          </cell>
        </row>
        <row r="514">
          <cell r="H514" t="str">
            <v>CM-GS0093-AB</v>
          </cell>
          <cell r="I514" t="str">
            <v>END CAP (NOZZLE) NEW</v>
          </cell>
          <cell r="K514">
            <v>500</v>
          </cell>
          <cell r="L514">
            <v>0.7</v>
          </cell>
        </row>
        <row r="515">
          <cell r="H515" t="str">
            <v>CM-GS0193-AA</v>
          </cell>
          <cell r="I515" t="str">
            <v>RUBBER WASHER DIA 40MM GS AIR</v>
          </cell>
          <cell r="K515">
            <v>2000</v>
          </cell>
          <cell r="L515">
            <v>1.08</v>
          </cell>
        </row>
        <row r="516">
          <cell r="H516" t="str">
            <v>CM-GS0409-AA</v>
          </cell>
          <cell r="I516" t="str">
            <v>JET 58L/H(NICKEL CHROME PLATED)</v>
          </cell>
          <cell r="K516">
            <v>500</v>
          </cell>
          <cell r="L516">
            <v>3.3</v>
          </cell>
        </row>
        <row r="517">
          <cell r="H517" t="str">
            <v>CM-GS0428-AA</v>
          </cell>
          <cell r="I517" t="str">
            <v>Nozzle ¼’’– 19 BSPT(GREEN PASSIVATION)</v>
          </cell>
          <cell r="K517">
            <v>500</v>
          </cell>
          <cell r="L517">
            <v>6.15</v>
          </cell>
        </row>
        <row r="518">
          <cell r="H518" t="str">
            <v>CM-GS0552-AA</v>
          </cell>
          <cell r="I518" t="str">
            <v>DRIP TRAY SUPPORT SMALL-PRIDE</v>
          </cell>
          <cell r="K518">
            <v>3000</v>
          </cell>
          <cell r="L518">
            <v>4.0999999999999996</v>
          </cell>
        </row>
        <row r="519">
          <cell r="H519" t="str">
            <v>CM-GS0577-AA</v>
          </cell>
          <cell r="I519" t="str">
            <v>PLUG 1/4 - 19 BSP(GREEN PASSIVATION)</v>
          </cell>
          <cell r="K519">
            <v>500</v>
          </cell>
          <cell r="L519">
            <v>3.33</v>
          </cell>
        </row>
        <row r="520">
          <cell r="H520" t="str">
            <v>CM-GS0707-AA</v>
          </cell>
          <cell r="I520" t="str">
            <v>CLAMP GAS COCK STRAIGHT ALUMINIUM</v>
          </cell>
          <cell r="K520">
            <v>500</v>
          </cell>
          <cell r="L520">
            <v>2.2000000000000002</v>
          </cell>
        </row>
        <row r="521">
          <cell r="H521" t="str">
            <v>CM-GS0807-AA</v>
          </cell>
          <cell r="I521" t="str">
            <v>GAS COCK OUTER THREAD STRAIGHT(ALU)SIM HOLE 0.425MM WITH JET THREAD</v>
          </cell>
          <cell r="K521">
            <v>1000</v>
          </cell>
          <cell r="L521">
            <v>70.52</v>
          </cell>
        </row>
        <row r="522">
          <cell r="H522" t="str">
            <v>CM-GS0857-AA</v>
          </cell>
          <cell r="I522" t="str">
            <v>BACK PLATE SQUARE WITH SIM/ON/OFF(CHROME PLATED)</v>
          </cell>
          <cell r="K522">
            <v>1000</v>
          </cell>
          <cell r="L522">
            <v>10.4</v>
          </cell>
        </row>
        <row r="523">
          <cell r="H523" t="str">
            <v>CM-GS0858-AA</v>
          </cell>
          <cell r="I523" t="str">
            <v>GAS FLOW PIPE MS 2B EDGE SHINE WITH PLATING</v>
          </cell>
          <cell r="K523">
            <v>300</v>
          </cell>
          <cell r="L523">
            <v>41</v>
          </cell>
        </row>
        <row r="524">
          <cell r="H524" t="str">
            <v>CM-GS1220-AA</v>
          </cell>
          <cell r="I524" t="str">
            <v>JET HOLDER CUP BIG HEIGHT-5 MM GS</v>
          </cell>
          <cell r="K524">
            <v>500</v>
          </cell>
          <cell r="L524">
            <v>2.9</v>
          </cell>
        </row>
        <row r="525">
          <cell r="H525" t="str">
            <v>PK-GS0322-AA</v>
          </cell>
          <cell r="I525" t="str">
            <v>STICKER-ISI LEG VIVA GS</v>
          </cell>
          <cell r="K525">
            <v>500</v>
          </cell>
          <cell r="L525">
            <v>0.75</v>
          </cell>
        </row>
        <row r="526">
          <cell r="H526" t="str">
            <v>PK-GS0363-AA</v>
          </cell>
          <cell r="I526" t="str">
            <v>STICKER-LIFETIME WARRANTY ON GLASS/100% RUST PROOF BODY</v>
          </cell>
          <cell r="K526">
            <v>500</v>
          </cell>
          <cell r="L526">
            <v>4.5</v>
          </cell>
        </row>
        <row r="527">
          <cell r="H527" t="str">
            <v>PK-GS0403-AB</v>
          </cell>
          <cell r="I527" t="str">
            <v>INSTRUCTION MANUAL LIFETIME WARRANTY ON GLASS(GS) AB</v>
          </cell>
          <cell r="K527">
            <v>500</v>
          </cell>
          <cell r="L527">
            <v>3.6</v>
          </cell>
        </row>
        <row r="528">
          <cell r="H528" t="str">
            <v>SF-GS0698-AA</v>
          </cell>
          <cell r="I528" t="str">
            <v>WASHER NYLON-CARRIAGE BOLT(ID 4.5 / OD 8.5 MM)ANNEALED</v>
          </cell>
          <cell r="K528">
            <v>1250</v>
          </cell>
          <cell r="L528">
            <v>1.55</v>
          </cell>
        </row>
        <row r="529">
          <cell r="H529" t="str">
            <v>PK-GS0237-AB</v>
          </cell>
          <cell r="I529" t="str">
            <v>EPS BUFFER  CORNER BOTTOM LH VIVA &amp; EDGE SHINE</v>
          </cell>
          <cell r="K529">
            <v>240</v>
          </cell>
          <cell r="L529">
            <v>13.13</v>
          </cell>
        </row>
        <row r="530">
          <cell r="H530" t="str">
            <v>PK-GS0238-AB</v>
          </cell>
          <cell r="I530" t="str">
            <v>EPS BUFFER CORNER BOTTOM RH VIVA &amp; EDGE SHINE</v>
          </cell>
          <cell r="K530">
            <v>120</v>
          </cell>
          <cell r="L530">
            <v>13.07</v>
          </cell>
        </row>
        <row r="531">
          <cell r="H531" t="str">
            <v>PK-GS0242-AA</v>
          </cell>
          <cell r="I531" t="str">
            <v>EPS BUFFER CORNER BOTTOM REAR LH VIVA</v>
          </cell>
          <cell r="K531">
            <v>120</v>
          </cell>
          <cell r="L531">
            <v>13.13</v>
          </cell>
        </row>
        <row r="532">
          <cell r="H532" t="str">
            <v>CO-CI0132-AA</v>
          </cell>
          <cell r="I532" t="str">
            <v>POLYTHENE LD COVER 33"X20" GLASS TOP 2B(40 MIC)</v>
          </cell>
          <cell r="K532">
            <v>25</v>
          </cell>
          <cell r="L532">
            <v>150</v>
          </cell>
        </row>
        <row r="533">
          <cell r="H533" t="str">
            <v>CO-CI0140-AA</v>
          </cell>
          <cell r="I533" t="str">
            <v>CELLO TAPE 3INCH</v>
          </cell>
          <cell r="K533">
            <v>48</v>
          </cell>
          <cell r="L533">
            <v>42</v>
          </cell>
        </row>
        <row r="534">
          <cell r="H534" t="str">
            <v>CO-CI0203-AA</v>
          </cell>
          <cell r="I534" t="str">
            <v>POLYTHENE LD COVER 12" X 13"</v>
          </cell>
          <cell r="K534">
            <v>3.75</v>
          </cell>
          <cell r="L534">
            <v>150</v>
          </cell>
        </row>
        <row r="535">
          <cell r="H535" t="str">
            <v>PK-CI0005-AA</v>
          </cell>
          <cell r="I535" t="str">
            <v>S.NO STICKER-60mm*45(OPEC POLYESTER)</v>
          </cell>
          <cell r="K535">
            <v>200</v>
          </cell>
          <cell r="L535">
            <v>0.49</v>
          </cell>
        </row>
        <row r="536">
          <cell r="H536" t="str">
            <v>PK-CI0010-AA</v>
          </cell>
          <cell r="I536" t="str">
            <v>STRAPPING ROLL</v>
          </cell>
          <cell r="K536">
            <v>1</v>
          </cell>
          <cell r="L536">
            <v>2400</v>
          </cell>
        </row>
        <row r="537">
          <cell r="H537" t="str">
            <v>PK-CI0039-AA</v>
          </cell>
          <cell r="I537" t="str">
            <v xml:space="preserve">BAR CODE STICKER(100MM X 185MM)SYNTHETIC OPEC POLYSTER </v>
          </cell>
          <cell r="K537">
            <v>200</v>
          </cell>
          <cell r="L537">
            <v>1.45</v>
          </cell>
        </row>
        <row r="538">
          <cell r="H538" t="str">
            <v>CM-GS0055-AA</v>
          </cell>
          <cell r="I538" t="str">
            <v>RUBBER LEG 25mm  WITH NUT M6 (GS)</v>
          </cell>
          <cell r="K538">
            <v>1000</v>
          </cell>
          <cell r="L538">
            <v>2.5</v>
          </cell>
        </row>
        <row r="539">
          <cell r="H539" t="str">
            <v>CM-GS0098-AA</v>
          </cell>
          <cell r="I539" t="str">
            <v>GLASS SUPPORT FOAM TAPE</v>
          </cell>
          <cell r="K539">
            <v>1000</v>
          </cell>
          <cell r="L539">
            <v>3</v>
          </cell>
        </row>
        <row r="540">
          <cell r="H540" t="str">
            <v>CM-GS0100-AA</v>
          </cell>
          <cell r="I540" t="str">
            <v>RUBBER GROMET FRAME(EDG/MIR/PRO)</v>
          </cell>
          <cell r="K540">
            <v>500</v>
          </cell>
          <cell r="L540">
            <v>1.3</v>
          </cell>
        </row>
        <row r="541">
          <cell r="H541" t="str">
            <v>CM-GS0592-AA</v>
          </cell>
          <cell r="I541" t="str">
            <v>SWITCH KNOB WITH INDICATOR VIVA GS</v>
          </cell>
          <cell r="K541">
            <v>500</v>
          </cell>
          <cell r="L541">
            <v>8.5</v>
          </cell>
        </row>
        <row r="542">
          <cell r="H542" t="str">
            <v>CM-GS1348-AA</v>
          </cell>
          <cell r="I542" t="str">
            <v>RUBBER RING DRIP TRAY (THICK-2.8 MM) GS</v>
          </cell>
          <cell r="K542">
            <v>300</v>
          </cell>
          <cell r="L542">
            <v>7</v>
          </cell>
        </row>
        <row r="543">
          <cell r="H543" t="str">
            <v>PK-GS0130-AA</v>
          </cell>
          <cell r="I543" t="str">
            <v>EPS BUFFER CORNER TOP AIR PLUS</v>
          </cell>
          <cell r="K543">
            <v>300</v>
          </cell>
          <cell r="L543">
            <v>4.75</v>
          </cell>
        </row>
        <row r="544">
          <cell r="H544" t="str">
            <v>PK-GS0204-AA</v>
          </cell>
          <cell r="I544" t="str">
            <v>BLISTER CAPS FOR MEDIUM BURNER OUTER LOCK</v>
          </cell>
          <cell r="K544">
            <v>300</v>
          </cell>
          <cell r="L544">
            <v>1.65</v>
          </cell>
        </row>
        <row r="545">
          <cell r="H545" t="str">
            <v>PK-GS0205-AA</v>
          </cell>
          <cell r="I545" t="str">
            <v>BLISTER CAPS FOR SMALL BURNER OUTER LOCK</v>
          </cell>
          <cell r="K545">
            <v>300</v>
          </cell>
          <cell r="L545">
            <v>1.2</v>
          </cell>
        </row>
        <row r="546">
          <cell r="H546" t="str">
            <v>CM-GS0235-AB</v>
          </cell>
          <cell r="I546" t="str">
            <v>DRIP TRAY COVER - SMALL(ID 82MM)</v>
          </cell>
          <cell r="K546">
            <v>500</v>
          </cell>
          <cell r="L546">
            <v>40.700000000000003</v>
          </cell>
        </row>
        <row r="547">
          <cell r="H547" t="str">
            <v>CM-GS0236-AB</v>
          </cell>
          <cell r="I547" t="str">
            <v>DRIP TRAY COVER - MEDIUM(ID 92 MM)</v>
          </cell>
          <cell r="K547">
            <v>500</v>
          </cell>
          <cell r="L547">
            <v>40.700000000000003</v>
          </cell>
        </row>
        <row r="548">
          <cell r="H548" t="str">
            <v>CM-GS0810-AB</v>
          </cell>
          <cell r="I548" t="str">
            <v>GLASS TOP 2B EDGE SHINE WITH CORNER HOLE L 700 X W 380 X T 8 MM</v>
          </cell>
          <cell r="K548">
            <v>300</v>
          </cell>
          <cell r="L548">
            <v>460</v>
          </cell>
        </row>
        <row r="549">
          <cell r="H549" t="str">
            <v>CM-GS0835-AA</v>
          </cell>
          <cell r="I549" t="str">
            <v>MIXING TUBE MEDIUM W/O CONNECTOR</v>
          </cell>
          <cell r="K549">
            <v>200</v>
          </cell>
          <cell r="L549">
            <v>63.5</v>
          </cell>
        </row>
        <row r="550">
          <cell r="H550" t="str">
            <v>CM-GS0869-AA</v>
          </cell>
          <cell r="I550" t="str">
            <v>GAS FLOW CONNECTING PIPE ALU MEDIUM MIXING TUBE L98 MM-VIVA SS 2B(C-CUTTING)</v>
          </cell>
          <cell r="K550">
            <v>200</v>
          </cell>
          <cell r="L550">
            <v>8.75</v>
          </cell>
        </row>
        <row r="551">
          <cell r="H551" t="str">
            <v>CM-GS1160-AA</v>
          </cell>
          <cell r="I551" t="str">
            <v xml:space="preserve">PAN SUPPORT EDG WITH POWDER COATED(BLACK FINE TEXTURE) </v>
          </cell>
          <cell r="K551">
            <v>480</v>
          </cell>
          <cell r="L551">
            <v>40.869999999999997</v>
          </cell>
        </row>
        <row r="552">
          <cell r="H552" t="str">
            <v>CM-GS1208-AA</v>
          </cell>
          <cell r="I552" t="str">
            <v>DRIP TRAY SMALL(EDG/MIR/PRO) WITH STUD SCREW HOLE</v>
          </cell>
          <cell r="K552">
            <v>500</v>
          </cell>
          <cell r="L552">
            <v>27.62</v>
          </cell>
        </row>
        <row r="553">
          <cell r="H553" t="str">
            <v>CM-GS1209-AA</v>
          </cell>
          <cell r="I553" t="str">
            <v>DRIP TRAY MEDIUM(EDG/MIR/PRO) WITH STUD SCREW HOLE</v>
          </cell>
          <cell r="K553">
            <v>500</v>
          </cell>
          <cell r="L553">
            <v>27.62</v>
          </cell>
        </row>
        <row r="554">
          <cell r="H554" t="str">
            <v>PK-GS0237-AB</v>
          </cell>
          <cell r="I554" t="str">
            <v>EPS BUFFER  CORNER BOTTOM LH VIVA &amp; EDGE SHINE</v>
          </cell>
          <cell r="K554">
            <v>120</v>
          </cell>
          <cell r="L554">
            <v>13.13</v>
          </cell>
        </row>
        <row r="555">
          <cell r="H555" t="str">
            <v>PK-GS0238-AB</v>
          </cell>
          <cell r="I555" t="str">
            <v>EPS BUFFER CORNER BOTTOM RH VIVA &amp; EDGE SHINE</v>
          </cell>
          <cell r="K555">
            <v>60</v>
          </cell>
          <cell r="L555">
            <v>13.07</v>
          </cell>
        </row>
        <row r="556">
          <cell r="H556" t="str">
            <v>PK-GS0242-AA</v>
          </cell>
          <cell r="I556" t="str">
            <v>EPS BUFFER CORNER BOTTOM REAR LH VIVA</v>
          </cell>
          <cell r="K556">
            <v>60</v>
          </cell>
          <cell r="L556">
            <v>13.13</v>
          </cell>
        </row>
        <row r="557">
          <cell r="H557" t="str">
            <v>SF-GS0870-AA</v>
          </cell>
          <cell r="I557" t="str">
            <v>FRAME JOINT GI(EDGE SHINE)LASER CUTTING</v>
          </cell>
          <cell r="K557">
            <v>500</v>
          </cell>
          <cell r="L557">
            <v>2.0499999999999998</v>
          </cell>
        </row>
        <row r="558">
          <cell r="H558" t="str">
            <v>SF-GS0871-AA</v>
          </cell>
          <cell r="I558" t="str">
            <v>LEG SUPPORT GI EDGE SHINE(LASER CUTTING)</v>
          </cell>
          <cell r="K558">
            <v>2000</v>
          </cell>
          <cell r="L558">
            <v>2.0499999999999998</v>
          </cell>
        </row>
        <row r="559">
          <cell r="H559" t="str">
            <v>SF-GS0872-AA</v>
          </cell>
          <cell r="I559" t="str">
            <v>CORNER SUPPORT GI EDGE SHINE(LASER CUTTING)</v>
          </cell>
          <cell r="K559">
            <v>2000</v>
          </cell>
          <cell r="L559">
            <v>2.0499999999999998</v>
          </cell>
        </row>
        <row r="560">
          <cell r="H560" t="str">
            <v>RM-CI0133-AB</v>
          </cell>
          <cell r="I560" t="str">
            <v>GI SHEET L 2500MM X W 1220MM X THICKNESS 0.6 MM</v>
          </cell>
          <cell r="K560">
            <v>84</v>
          </cell>
          <cell r="L560">
            <v>1138</v>
          </cell>
        </row>
        <row r="561">
          <cell r="H561" t="str">
            <v>FS-CI0117-AA</v>
          </cell>
          <cell r="I561" t="str">
            <v>WASHER SS ID5.2XOD12XT1 MM</v>
          </cell>
          <cell r="K561">
            <v>2000</v>
          </cell>
          <cell r="L561">
            <v>0.33</v>
          </cell>
        </row>
        <row r="562">
          <cell r="H562" t="str">
            <v>FS-CI0143-AA</v>
          </cell>
          <cell r="I562" t="str">
            <v>SPRING WASHER 4MM SS</v>
          </cell>
          <cell r="K562">
            <v>3000</v>
          </cell>
          <cell r="L562">
            <v>0.26</v>
          </cell>
        </row>
        <row r="563">
          <cell r="H563" t="str">
            <v>FS-CI0181-AA</v>
          </cell>
          <cell r="I563" t="str">
            <v>SS SCREW M4X12(PAN COMBI)</v>
          </cell>
          <cell r="K563">
            <v>3000</v>
          </cell>
          <cell r="L563">
            <v>0.53</v>
          </cell>
        </row>
        <row r="564">
          <cell r="H564" t="str">
            <v>CM-GS0055-AA</v>
          </cell>
          <cell r="I564" t="str">
            <v>RUBBER LEG 25mm  WITH NUT M6 (GS)</v>
          </cell>
          <cell r="K564">
            <v>1000</v>
          </cell>
          <cell r="L564">
            <v>2.5</v>
          </cell>
        </row>
        <row r="565">
          <cell r="H565" t="str">
            <v>CM-GS0098-AA</v>
          </cell>
          <cell r="I565" t="str">
            <v>GLASS SUPPORT FOAM TAPE</v>
          </cell>
          <cell r="K565">
            <v>50</v>
          </cell>
          <cell r="L565">
            <v>3</v>
          </cell>
        </row>
        <row r="566">
          <cell r="H566" t="str">
            <v>CM-GS0592-AA</v>
          </cell>
          <cell r="I566" t="str">
            <v>SWITCH KNOB WITH INDICATOR VIVA GS</v>
          </cell>
          <cell r="K566">
            <v>500</v>
          </cell>
          <cell r="L566">
            <v>8.5</v>
          </cell>
        </row>
        <row r="567">
          <cell r="H567" t="str">
            <v>CM-GS0707-AA</v>
          </cell>
          <cell r="I567" t="str">
            <v>CLAMP GAS COCK STRAIGHT ALUMINIUM</v>
          </cell>
          <cell r="K567">
            <v>500</v>
          </cell>
          <cell r="L567">
            <v>2.2000000000000002</v>
          </cell>
        </row>
        <row r="568">
          <cell r="H568" t="str">
            <v>CM-GS0768-AA</v>
          </cell>
          <cell r="I568" t="str">
            <v>BURNER SMALL(FORGED)</v>
          </cell>
          <cell r="K568">
            <v>200</v>
          </cell>
          <cell r="L568">
            <v>95.55</v>
          </cell>
        </row>
        <row r="569">
          <cell r="H569" t="str">
            <v>CM-GS0769-AA</v>
          </cell>
          <cell r="I569" t="str">
            <v>BURNER MEDIUM(FORGED)</v>
          </cell>
          <cell r="K569">
            <v>200</v>
          </cell>
          <cell r="L569">
            <v>117.6</v>
          </cell>
        </row>
        <row r="570">
          <cell r="H570" t="str">
            <v>CM-GS0834-AA</v>
          </cell>
          <cell r="I570" t="str">
            <v>MIXING TUBE SMALL W/O CONNECTOR</v>
          </cell>
          <cell r="K570">
            <v>500</v>
          </cell>
          <cell r="L570">
            <v>67.650000000000006</v>
          </cell>
        </row>
        <row r="571">
          <cell r="H571" t="str">
            <v>CM-GS0835-AA</v>
          </cell>
          <cell r="I571" t="str">
            <v>MIXING TUBE MEDIUM W/O CONNECTOR</v>
          </cell>
          <cell r="K571">
            <v>300</v>
          </cell>
          <cell r="L571">
            <v>63.5</v>
          </cell>
        </row>
        <row r="572">
          <cell r="H572" t="str">
            <v>CM-GS1348-AA</v>
          </cell>
          <cell r="I572" t="str">
            <v>RUBBER RING DRIP TRAY (THICK-2.8 MM) GS</v>
          </cell>
          <cell r="K572">
            <v>700</v>
          </cell>
          <cell r="L572">
            <v>7</v>
          </cell>
        </row>
        <row r="573">
          <cell r="H573" t="str">
            <v>PK-GS0069-AA</v>
          </cell>
          <cell r="I573" t="str">
            <v>EPS BUFFER PAN SUPPORT</v>
          </cell>
          <cell r="K573">
            <v>1000</v>
          </cell>
          <cell r="L573">
            <v>5.0199999999999996</v>
          </cell>
        </row>
        <row r="574">
          <cell r="H574" t="str">
            <v>PK-GS0130-AA</v>
          </cell>
          <cell r="I574" t="str">
            <v>EPS BUFFER CORNER TOP AIR PLUS</v>
          </cell>
          <cell r="K574">
            <v>600</v>
          </cell>
          <cell r="L574">
            <v>4.75</v>
          </cell>
        </row>
        <row r="575">
          <cell r="H575" t="str">
            <v>PK-GS0430-AA</v>
          </cell>
          <cell r="I575" t="str">
            <v>COLOUR CARTON BROWN WITH BLUE 2B-LIFE TIME WARRANTY-GS</v>
          </cell>
          <cell r="K575">
            <v>300</v>
          </cell>
          <cell r="L575">
            <v>96</v>
          </cell>
        </row>
        <row r="576">
          <cell r="H576" t="str">
            <v>SF-GS0698-AA</v>
          </cell>
          <cell r="I576" t="str">
            <v>WASHER NYLON-CARRIAGE BOLT(ID 4.5 / OD 8.5 MM)ANNEALED</v>
          </cell>
          <cell r="K576">
            <v>750</v>
          </cell>
          <cell r="L576">
            <v>1.55</v>
          </cell>
        </row>
        <row r="577">
          <cell r="H577" t="str">
            <v>SF-GS0870-AA</v>
          </cell>
          <cell r="I577" t="str">
            <v>FRAME JOINT GI(EDGE SHINE)LASER CUTTING</v>
          </cell>
          <cell r="K577">
            <v>250</v>
          </cell>
          <cell r="L577">
            <v>2.0499999999999998</v>
          </cell>
        </row>
        <row r="578">
          <cell r="H578" t="str">
            <v>SF-GS0871-AA</v>
          </cell>
          <cell r="I578" t="str">
            <v>LEG SUPPORT GI EDGE SHINE(LASER CUTTING)</v>
          </cell>
          <cell r="K578">
            <v>1000</v>
          </cell>
          <cell r="L578">
            <v>2.0499999999999998</v>
          </cell>
        </row>
        <row r="579">
          <cell r="H579" t="str">
            <v>SF-GS0872-AA</v>
          </cell>
          <cell r="I579" t="str">
            <v>CORNER SUPPORT GI EDGE SHINE(LASER CUTTING)</v>
          </cell>
          <cell r="K579">
            <v>1000</v>
          </cell>
          <cell r="L579">
            <v>2.0499999999999998</v>
          </cell>
        </row>
        <row r="580">
          <cell r="H580" t="str">
            <v>CO-CI0131-AA</v>
          </cell>
          <cell r="I580" t="str">
            <v>POLYTHENE LD COVER 35"X23" GLASS TOP 3B(40 MIC)</v>
          </cell>
          <cell r="K580">
            <v>25</v>
          </cell>
          <cell r="L580">
            <v>150</v>
          </cell>
        </row>
        <row r="581">
          <cell r="H581" t="str">
            <v>CM-GS0410-AA</v>
          </cell>
          <cell r="I581" t="str">
            <v>JET 77L/H(NICKEL CHROME PLATED)</v>
          </cell>
          <cell r="K581">
            <v>300</v>
          </cell>
          <cell r="L581">
            <v>3.3</v>
          </cell>
        </row>
        <row r="582">
          <cell r="H582" t="str">
            <v>CM-GS0809-AB</v>
          </cell>
          <cell r="I582" t="str">
            <v>GLASS TOP 3B EDGE SHINE WITH CORNER HOLE L 770 X W 420 X T 8 MM</v>
          </cell>
          <cell r="K582">
            <v>180</v>
          </cell>
          <cell r="L582">
            <v>540</v>
          </cell>
        </row>
        <row r="583">
          <cell r="H583" t="str">
            <v>CM-GS0810-AB</v>
          </cell>
          <cell r="I583" t="str">
            <v>GLASS TOP 2B EDGE SHINE WITH CORNER HOLE L 700 X W 380 X T 8 MM</v>
          </cell>
          <cell r="K583">
            <v>102</v>
          </cell>
          <cell r="L583">
            <v>460</v>
          </cell>
        </row>
        <row r="584">
          <cell r="H584" t="str">
            <v>CM-GS0834-AA</v>
          </cell>
          <cell r="I584" t="str">
            <v>MIXING TUBE SMALL W/O CONNECTOR</v>
          </cell>
          <cell r="K584">
            <v>200</v>
          </cell>
          <cell r="L584">
            <v>67.650000000000006</v>
          </cell>
        </row>
        <row r="585">
          <cell r="H585" t="str">
            <v>CM-GS0835-AA</v>
          </cell>
          <cell r="I585" t="str">
            <v>MIXING TUBE MEDIUM W/O CONNECTOR</v>
          </cell>
          <cell r="K585">
            <v>200</v>
          </cell>
          <cell r="L585">
            <v>63.5</v>
          </cell>
        </row>
        <row r="586">
          <cell r="H586" t="str">
            <v>CM-GS0836-AA</v>
          </cell>
          <cell r="I586" t="str">
            <v>MIXING TUBE JUMBO W/O CONNECTOR</v>
          </cell>
          <cell r="K586">
            <v>240</v>
          </cell>
          <cell r="L586">
            <v>70.5</v>
          </cell>
        </row>
        <row r="587">
          <cell r="H587" t="str">
            <v>PK-GS0203-AA</v>
          </cell>
          <cell r="I587" t="str">
            <v>BLISTER CAPS FOR JUMBO BURNER OUTER LOCK</v>
          </cell>
          <cell r="K587">
            <v>250</v>
          </cell>
          <cell r="L587">
            <v>1.65</v>
          </cell>
        </row>
        <row r="588">
          <cell r="H588" t="str">
            <v>PK-GS0204-AA</v>
          </cell>
          <cell r="I588" t="str">
            <v>BLISTER CAPS FOR MEDIUM BURNER OUTER LOCK</v>
          </cell>
          <cell r="K588">
            <v>250</v>
          </cell>
          <cell r="L588">
            <v>1.65</v>
          </cell>
        </row>
        <row r="589">
          <cell r="H589" t="str">
            <v>PK-GS0205-AA</v>
          </cell>
          <cell r="I589" t="str">
            <v>BLISTER CAPS FOR SMALL BURNER OUTER LOCK</v>
          </cell>
          <cell r="K589">
            <v>250</v>
          </cell>
          <cell r="L589">
            <v>1.2</v>
          </cell>
        </row>
        <row r="590">
          <cell r="H590" t="str">
            <v>CM-GS0074-AA</v>
          </cell>
          <cell r="I590" t="str">
            <v>DRIP TRAY JUMBO(EDG/MIR/PRO)</v>
          </cell>
          <cell r="K590">
            <v>300</v>
          </cell>
          <cell r="L590">
            <v>30</v>
          </cell>
        </row>
        <row r="591">
          <cell r="H591" t="str">
            <v>CM-GS0237-AB</v>
          </cell>
          <cell r="I591" t="str">
            <v>DRIP TRAY COVER - JUMBO(ID 108 MM)</v>
          </cell>
          <cell r="K591">
            <v>300</v>
          </cell>
          <cell r="L591">
            <v>40.700000000000003</v>
          </cell>
        </row>
        <row r="592">
          <cell r="H592" t="str">
            <v>CM-GS0410-AA</v>
          </cell>
          <cell r="I592" t="str">
            <v>JET 77L/H(NICKEL CHROME PLATED)</v>
          </cell>
          <cell r="K592">
            <v>200</v>
          </cell>
          <cell r="L592">
            <v>3.3</v>
          </cell>
        </row>
        <row r="593">
          <cell r="H593" t="str">
            <v>CM-GS0808-AA</v>
          </cell>
          <cell r="I593" t="str">
            <v>GAS COCK OUTER THREAD STRAIGHT(ALU)SIM HOLE 0.525MM(JUMBO) WITH JET THREAD</v>
          </cell>
          <cell r="K593">
            <v>220</v>
          </cell>
          <cell r="L593">
            <v>76.42</v>
          </cell>
        </row>
        <row r="594">
          <cell r="H594" t="str">
            <v>CM-GS1160-AA</v>
          </cell>
          <cell r="I594" t="str">
            <v xml:space="preserve">PAN SUPPORT EDG WITH POWDER COATED(BLACK FINE TEXTURE) </v>
          </cell>
          <cell r="K594">
            <v>840</v>
          </cell>
          <cell r="L594">
            <v>40.869999999999997</v>
          </cell>
        </row>
        <row r="595">
          <cell r="H595" t="str">
            <v>PK-GS0237-AB</v>
          </cell>
          <cell r="I595" t="str">
            <v>EPS BUFFER  CORNER BOTTOM LH VIVA &amp; EDGE SHINE</v>
          </cell>
          <cell r="K595">
            <v>160</v>
          </cell>
          <cell r="L595">
            <v>13.13</v>
          </cell>
        </row>
        <row r="596">
          <cell r="H596" t="str">
            <v>PK-GS0238-AB</v>
          </cell>
          <cell r="I596" t="str">
            <v>EPS BUFFER CORNER BOTTOM RH VIVA &amp; EDGE SHINE</v>
          </cell>
          <cell r="K596">
            <v>80</v>
          </cell>
          <cell r="L596">
            <v>13.07</v>
          </cell>
        </row>
        <row r="597">
          <cell r="H597" t="str">
            <v>PK-GS0242-AA</v>
          </cell>
          <cell r="I597" t="str">
            <v>EPS BUFFER CORNER BOTTOM REAR LH VIVA</v>
          </cell>
          <cell r="K597">
            <v>80</v>
          </cell>
          <cell r="L597">
            <v>13.13</v>
          </cell>
        </row>
        <row r="598">
          <cell r="H598" t="str">
            <v>CM-GS0410-AA</v>
          </cell>
          <cell r="I598" t="str">
            <v>JET 77L/H(NICKEL CHROME PLATED)</v>
          </cell>
          <cell r="K598">
            <v>1000</v>
          </cell>
          <cell r="L598">
            <v>3.3</v>
          </cell>
        </row>
        <row r="599">
          <cell r="H599" t="str">
            <v>CO-CI0131-AA</v>
          </cell>
          <cell r="I599" t="str">
            <v>POLYTHENE LD COVER 35"X23" GLASS TOP 3B(40 MIC)</v>
          </cell>
          <cell r="K599">
            <v>25</v>
          </cell>
          <cell r="L599">
            <v>150</v>
          </cell>
        </row>
        <row r="600">
          <cell r="H600" t="str">
            <v>FS-CI0008-AA</v>
          </cell>
          <cell r="I600" t="str">
            <v xml:space="preserve">NUT M4-SS </v>
          </cell>
          <cell r="K600">
            <v>9000</v>
          </cell>
          <cell r="L600">
            <v>0.3</v>
          </cell>
        </row>
        <row r="601">
          <cell r="H601" t="str">
            <v>FS-CI0010-AA</v>
          </cell>
          <cell r="I601" t="str">
            <v xml:space="preserve">WASHER M4(OD 12MM)-SS </v>
          </cell>
          <cell r="K601">
            <v>4500</v>
          </cell>
          <cell r="L601">
            <v>0.34</v>
          </cell>
        </row>
        <row r="602">
          <cell r="H602" t="str">
            <v>FS-CI0030-AA</v>
          </cell>
          <cell r="I602" t="str">
            <v xml:space="preserve">WASHER 8.2X17X1.2-SS </v>
          </cell>
          <cell r="K602">
            <v>2000</v>
          </cell>
          <cell r="L602">
            <v>0.95</v>
          </cell>
        </row>
        <row r="603">
          <cell r="H603" t="str">
            <v>FS-CI0039-AA</v>
          </cell>
          <cell r="I603" t="str">
            <v>SS SCREW ROUND HEAD M4X25</v>
          </cell>
          <cell r="K603">
            <v>2000</v>
          </cell>
          <cell r="L603">
            <v>0.88</v>
          </cell>
        </row>
        <row r="604">
          <cell r="H604" t="str">
            <v>FS-CI0043-AA</v>
          </cell>
          <cell r="I604" t="str">
            <v>SS SCREW M4X10</v>
          </cell>
          <cell r="K604">
            <v>6000</v>
          </cell>
          <cell r="L604">
            <v>0.47</v>
          </cell>
        </row>
        <row r="605">
          <cell r="H605" t="str">
            <v>FS-CI0058-AA</v>
          </cell>
          <cell r="I605" t="str">
            <v>NUT M4 FLANGE-MS</v>
          </cell>
          <cell r="K605">
            <v>2000</v>
          </cell>
          <cell r="L605">
            <v>0.47</v>
          </cell>
        </row>
        <row r="606">
          <cell r="H606" t="str">
            <v>FS-CI0059-AA</v>
          </cell>
          <cell r="I606" t="str">
            <v>WASHER M5(OD 10MM) SS</v>
          </cell>
          <cell r="K606">
            <v>4500</v>
          </cell>
          <cell r="L606">
            <v>0.23</v>
          </cell>
        </row>
        <row r="607">
          <cell r="H607" t="str">
            <v>FS-CI0181-AA</v>
          </cell>
          <cell r="I607" t="str">
            <v>SS SCREW M4X12(PAN COMBI)</v>
          </cell>
          <cell r="K607">
            <v>4500</v>
          </cell>
          <cell r="L607">
            <v>0.53</v>
          </cell>
        </row>
        <row r="608">
          <cell r="H608" t="str">
            <v>FS-CI0208-AA</v>
          </cell>
          <cell r="I608" t="str">
            <v>WASHER SS OD 9.8 X 0.8 MM THICK</v>
          </cell>
          <cell r="K608">
            <v>500</v>
          </cell>
          <cell r="L608">
            <v>0.25</v>
          </cell>
        </row>
        <row r="609">
          <cell r="H609" t="str">
            <v>PK-CI0042-AA</v>
          </cell>
          <cell r="I609" t="str">
            <v>EXTENDED WARRANTY CARD-ALL PRODUCT</v>
          </cell>
          <cell r="K609">
            <v>500</v>
          </cell>
          <cell r="L609">
            <v>1.35</v>
          </cell>
        </row>
        <row r="610">
          <cell r="H610" t="str">
            <v>CM-GS0093-AB</v>
          </cell>
          <cell r="I610" t="str">
            <v>END CAP (NOZZLE) NEW</v>
          </cell>
          <cell r="K610">
            <v>500</v>
          </cell>
          <cell r="L610">
            <v>0.7</v>
          </cell>
        </row>
        <row r="611">
          <cell r="H611" t="str">
            <v>CM-GS0100-AA</v>
          </cell>
          <cell r="I611" t="str">
            <v>RUBBER GROMET FRAME(EDG/MIR/PRO)</v>
          </cell>
          <cell r="K611">
            <v>500</v>
          </cell>
          <cell r="L611">
            <v>1.3</v>
          </cell>
        </row>
        <row r="612">
          <cell r="H612" t="str">
            <v>CM-GS0193-AA</v>
          </cell>
          <cell r="I612" t="str">
            <v>RUBBER WASHER DIA 40MM GS AIR</v>
          </cell>
          <cell r="K612">
            <v>2000</v>
          </cell>
          <cell r="L612">
            <v>1.08</v>
          </cell>
        </row>
        <row r="613">
          <cell r="H613" t="str">
            <v>CM-GS0409-AA</v>
          </cell>
          <cell r="I613" t="str">
            <v>JET 58L/H(NICKEL CHROME PLATED)</v>
          </cell>
          <cell r="K613">
            <v>500</v>
          </cell>
          <cell r="L613">
            <v>3.3</v>
          </cell>
        </row>
        <row r="614">
          <cell r="H614" t="str">
            <v>CM-GS0428-AA</v>
          </cell>
          <cell r="I614" t="str">
            <v>Nozzle ¼’’– 19 BSPT(GREEN PASSIVATION)</v>
          </cell>
          <cell r="K614">
            <v>500</v>
          </cell>
          <cell r="L614">
            <v>6.15</v>
          </cell>
        </row>
        <row r="615">
          <cell r="H615" t="str">
            <v>CM-GS0552-AA</v>
          </cell>
          <cell r="I615" t="str">
            <v>DRIP TRAY SUPPORT SMALL-PRIDE</v>
          </cell>
          <cell r="K615">
            <v>3000</v>
          </cell>
          <cell r="L615">
            <v>4.0999999999999996</v>
          </cell>
        </row>
        <row r="616">
          <cell r="H616" t="str">
            <v>CM-GS0577-AA</v>
          </cell>
          <cell r="I616" t="str">
            <v>PLUG 1/4 - 19 BSP(GREEN PASSIVATION)</v>
          </cell>
          <cell r="K616">
            <v>500</v>
          </cell>
          <cell r="L616">
            <v>3.33</v>
          </cell>
        </row>
        <row r="617">
          <cell r="H617" t="str">
            <v>CM-GS0592-AA</v>
          </cell>
          <cell r="I617" t="str">
            <v>SWITCH KNOB WITH INDICATOR VIVA GS</v>
          </cell>
          <cell r="K617">
            <v>1500</v>
          </cell>
          <cell r="L617">
            <v>8.5</v>
          </cell>
        </row>
        <row r="618">
          <cell r="H618" t="str">
            <v>CM-GS0707-AA</v>
          </cell>
          <cell r="I618" t="str">
            <v>CLAMP GAS COCK STRAIGHT ALUMINIUM</v>
          </cell>
          <cell r="K618">
            <v>1500</v>
          </cell>
          <cell r="L618">
            <v>2.2000000000000002</v>
          </cell>
        </row>
        <row r="619">
          <cell r="H619" t="str">
            <v>CM-GS0768-AA</v>
          </cell>
          <cell r="I619" t="str">
            <v>BURNER SMALL(FORGED)</v>
          </cell>
          <cell r="K619">
            <v>600</v>
          </cell>
          <cell r="L619">
            <v>95.55</v>
          </cell>
        </row>
        <row r="620">
          <cell r="H620" t="str">
            <v>CM-GS0769-AA</v>
          </cell>
          <cell r="I620" t="str">
            <v>BURNER MEDIUM(FORGED)</v>
          </cell>
          <cell r="K620">
            <v>500</v>
          </cell>
          <cell r="L620">
            <v>117.6</v>
          </cell>
        </row>
        <row r="621">
          <cell r="H621" t="str">
            <v>CM-GS0770-AA</v>
          </cell>
          <cell r="I621" t="str">
            <v>BURNER JUMBO(FORGED)</v>
          </cell>
          <cell r="K621">
            <v>300</v>
          </cell>
          <cell r="L621">
            <v>198.45</v>
          </cell>
        </row>
        <row r="622">
          <cell r="H622" t="str">
            <v>CM-GS0807-AA</v>
          </cell>
          <cell r="I622" t="str">
            <v>GAS COCK OUTER THREAD STRAIGHT(ALU)SIM HOLE 0.425MM WITH JET THREAD</v>
          </cell>
          <cell r="K622">
            <v>200</v>
          </cell>
          <cell r="L622">
            <v>70.52</v>
          </cell>
        </row>
        <row r="623">
          <cell r="H623" t="str">
            <v>CM-GS0835-AA</v>
          </cell>
          <cell r="I623" t="str">
            <v>MIXING TUBE MEDIUM W/O CONNECTOR</v>
          </cell>
          <cell r="K623">
            <v>300</v>
          </cell>
          <cell r="L623">
            <v>63.5</v>
          </cell>
        </row>
        <row r="624">
          <cell r="H624" t="str">
            <v>CM-GS0836-AA</v>
          </cell>
          <cell r="I624" t="str">
            <v>MIXING TUBE JUMBO W/O CONNECTOR</v>
          </cell>
          <cell r="K624">
            <v>240</v>
          </cell>
          <cell r="L624">
            <v>70.5</v>
          </cell>
        </row>
        <row r="625">
          <cell r="H625" t="str">
            <v>CM-GS0848-AA</v>
          </cell>
          <cell r="I625" t="str">
            <v>GAS FLOW PIPE 3B VIVA WITH PLATING W/O CONNECTOR</v>
          </cell>
          <cell r="K625">
            <v>500</v>
          </cell>
          <cell r="L625">
            <v>45.8</v>
          </cell>
        </row>
        <row r="626">
          <cell r="H626" t="str">
            <v>CM-GS0858-AA</v>
          </cell>
          <cell r="I626" t="str">
            <v>GAS FLOW PIPE MS 2B EDGE SHINE WITH PLATING</v>
          </cell>
          <cell r="K626">
            <v>150</v>
          </cell>
          <cell r="L626">
            <v>41</v>
          </cell>
        </row>
        <row r="627">
          <cell r="H627" t="str">
            <v>CM-GS1339-AA</v>
          </cell>
          <cell r="I627" t="str">
            <v>JET 90L/H (HOLE 0.830 MM)NICKEL CHROME PLATED</v>
          </cell>
          <cell r="K627">
            <v>500</v>
          </cell>
          <cell r="L627">
            <v>3.35</v>
          </cell>
        </row>
        <row r="628">
          <cell r="H628" t="str">
            <v>PK-GS0322-AA</v>
          </cell>
          <cell r="I628" t="str">
            <v>STICKER-ISI LEG VIVA GS</v>
          </cell>
          <cell r="K628">
            <v>500</v>
          </cell>
          <cell r="L628">
            <v>0.75</v>
          </cell>
        </row>
        <row r="629">
          <cell r="H629" t="str">
            <v>PK-GS0363-AA</v>
          </cell>
          <cell r="I629" t="str">
            <v>STICKER-LIFETIME WARRANTY ON GLASS/100% RUST PROOF BODY</v>
          </cell>
          <cell r="K629">
            <v>500</v>
          </cell>
          <cell r="L629">
            <v>4.5</v>
          </cell>
        </row>
        <row r="630">
          <cell r="H630" t="str">
            <v>PK-GS0403-AB</v>
          </cell>
          <cell r="I630" t="str">
            <v>INSTRUCTION MANUAL LIFETIME WARRANTY ON GLASS(GS) AB</v>
          </cell>
          <cell r="K630">
            <v>500</v>
          </cell>
          <cell r="L630">
            <v>3.6</v>
          </cell>
        </row>
        <row r="631">
          <cell r="H631" t="str">
            <v>PK-GS0412-AA</v>
          </cell>
          <cell r="I631" t="str">
            <v>COLOUR&amp;BROWN CARTON 3B SS TK-GS</v>
          </cell>
          <cell r="K631">
            <v>150</v>
          </cell>
          <cell r="L631">
            <v>112</v>
          </cell>
        </row>
        <row r="632">
          <cell r="H632" t="str">
            <v>PK-GS0586-AA</v>
          </cell>
          <cell r="I632" t="str">
            <v>STICKER-ISI CAUTION VOGUE WITH BATI STAND GS</v>
          </cell>
          <cell r="K632">
            <v>500</v>
          </cell>
          <cell r="L632">
            <v>2.25</v>
          </cell>
        </row>
        <row r="633">
          <cell r="H633" t="str">
            <v>SF-GS0870-AA</v>
          </cell>
          <cell r="I633" t="str">
            <v>FRAME JOINT GI(EDGE SHINE)LASER CUTTING</v>
          </cell>
          <cell r="K633">
            <v>250</v>
          </cell>
          <cell r="L633">
            <v>2.0499999999999998</v>
          </cell>
        </row>
        <row r="634">
          <cell r="H634" t="str">
            <v>SF-GS0871-AA</v>
          </cell>
          <cell r="I634" t="str">
            <v>LEG SUPPORT GI EDGE SHINE(LASER CUTTING)</v>
          </cell>
          <cell r="K634">
            <v>250</v>
          </cell>
          <cell r="L634">
            <v>2.0499999999999998</v>
          </cell>
        </row>
        <row r="635">
          <cell r="H635" t="str">
            <v>SF-GS0872-AA</v>
          </cell>
          <cell r="I635" t="str">
            <v>CORNER SUPPORT GI EDGE SHINE(LASER CUTTING)</v>
          </cell>
          <cell r="K635">
            <v>250</v>
          </cell>
          <cell r="L635">
            <v>2.0499999999999998</v>
          </cell>
        </row>
        <row r="636">
          <cell r="H636" t="str">
            <v>CM-GS1160-AA</v>
          </cell>
          <cell r="I636" t="str">
            <v xml:space="preserve">PAN SUPPORT EDG WITH POWDER COATED(BLACK FINE TEXTURE) </v>
          </cell>
          <cell r="K636">
            <v>540</v>
          </cell>
          <cell r="L636">
            <v>40.869999999999997</v>
          </cell>
        </row>
        <row r="637">
          <cell r="H637" t="str">
            <v>PK-GS0069-AA</v>
          </cell>
          <cell r="I637" t="str">
            <v>EPS BUFFER PAN SUPPORT</v>
          </cell>
          <cell r="K637">
            <v>200</v>
          </cell>
          <cell r="L637">
            <v>5.0199999999999996</v>
          </cell>
        </row>
        <row r="638">
          <cell r="H638" t="str">
            <v>PK-GS0130-AA</v>
          </cell>
          <cell r="I638" t="str">
            <v>EPS BUFFER CORNER TOP AIR PLUS</v>
          </cell>
          <cell r="K638">
            <v>300</v>
          </cell>
          <cell r="L638">
            <v>4.75</v>
          </cell>
        </row>
        <row r="639">
          <cell r="H639" t="str">
            <v>PK-GS0237-AB</v>
          </cell>
          <cell r="I639" t="str">
            <v>EPS BUFFER  CORNER BOTTOM LH VIVA &amp; EDGE SHINE</v>
          </cell>
          <cell r="K639">
            <v>120</v>
          </cell>
          <cell r="L639">
            <v>13.13</v>
          </cell>
        </row>
        <row r="640">
          <cell r="H640" t="str">
            <v>PK-GS0238-AB</v>
          </cell>
          <cell r="I640" t="str">
            <v>EPS BUFFER CORNER BOTTOM RH VIVA &amp; EDGE SHINE</v>
          </cell>
          <cell r="K640">
            <v>60</v>
          </cell>
          <cell r="L640">
            <v>13.07</v>
          </cell>
        </row>
        <row r="641">
          <cell r="H641" t="str">
            <v>PK-GS0242-AA</v>
          </cell>
          <cell r="I641" t="str">
            <v>EPS BUFFER CORNER BOTTOM REAR LH VIVA</v>
          </cell>
          <cell r="K641">
            <v>60</v>
          </cell>
          <cell r="L641">
            <v>13.13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workbookViewId="0">
      <pane ySplit="2" topLeftCell="A18" activePane="bottomLeft" state="frozen"/>
      <selection pane="bottomLeft" activeCell="M20" sqref="M20:M21"/>
    </sheetView>
  </sheetViews>
  <sheetFormatPr defaultColWidth="12.3984375" defaultRowHeight="11.5" x14ac:dyDescent="0.25"/>
  <cols>
    <col min="1" max="1" width="25" customWidth="1"/>
    <col min="2" max="2" width="31.296875" customWidth="1"/>
    <col min="3" max="3" width="6.296875" customWidth="1"/>
    <col min="4" max="4" width="31.296875" customWidth="1"/>
    <col min="5" max="5" width="0" hidden="1" customWidth="1"/>
    <col min="6" max="6" width="12.3984375" customWidth="1"/>
    <col min="7" max="12" width="0" hidden="1" customWidth="1"/>
    <col min="13" max="15" width="12.3984375" customWidth="1"/>
    <col min="16" max="23" width="0" hidden="1" customWidth="1"/>
  </cols>
  <sheetData>
    <row r="1" spans="1:23" ht="15" customHeight="1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</row>
    <row r="2" spans="1:23" ht="1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</row>
    <row r="3" spans="1:23" ht="15" customHeight="1" x14ac:dyDescent="0.25">
      <c r="A3" s="3"/>
      <c r="B3" s="3"/>
      <c r="C3" s="3"/>
      <c r="D3" s="3"/>
      <c r="E3" s="3"/>
      <c r="F3" s="3"/>
      <c r="G3" s="3">
        <v>1712.93</v>
      </c>
      <c r="H3" s="3"/>
      <c r="I3" s="3"/>
      <c r="J3" s="3">
        <v>1534.51</v>
      </c>
      <c r="K3" s="3"/>
      <c r="L3" s="3">
        <v>1819.07</v>
      </c>
      <c r="M3" s="3"/>
      <c r="N3" s="3"/>
      <c r="O3" s="3" t="s">
        <v>24</v>
      </c>
      <c r="P3" s="3"/>
      <c r="Q3" s="3"/>
      <c r="R3" s="3"/>
      <c r="S3" s="3"/>
      <c r="T3" s="3"/>
      <c r="U3" s="3"/>
      <c r="V3" s="3"/>
      <c r="W3" s="3"/>
    </row>
    <row r="4" spans="1:23" ht="15" customHeight="1" x14ac:dyDescent="0.25">
      <c r="A4" s="4" t="s">
        <v>25</v>
      </c>
      <c r="B4" s="4" t="s">
        <v>26</v>
      </c>
      <c r="C4" s="4" t="s">
        <v>27</v>
      </c>
      <c r="D4" s="4"/>
      <c r="E4" s="4"/>
      <c r="F4" s="4">
        <v>1</v>
      </c>
      <c r="G4" s="4">
        <v>1712.93</v>
      </c>
      <c r="H4" s="4"/>
      <c r="I4" s="4"/>
      <c r="J4" s="4">
        <v>1534.51</v>
      </c>
      <c r="K4" s="4"/>
      <c r="L4" s="4">
        <v>1819.07</v>
      </c>
      <c r="M4" s="4"/>
      <c r="N4" s="4"/>
      <c r="O4" s="4" t="s">
        <v>24</v>
      </c>
      <c r="P4" s="4"/>
      <c r="Q4" s="4"/>
      <c r="R4" s="4"/>
      <c r="S4" s="4"/>
      <c r="T4" s="4"/>
      <c r="U4" s="4"/>
      <c r="V4" s="4"/>
      <c r="W4" s="4"/>
    </row>
    <row r="5" spans="1:23" ht="15" customHeight="1" x14ac:dyDescent="0.25">
      <c r="A5" s="3" t="s">
        <v>28</v>
      </c>
      <c r="B5" s="3" t="s">
        <v>29</v>
      </c>
      <c r="C5" s="3" t="s">
        <v>27</v>
      </c>
      <c r="D5" s="3" t="s">
        <v>30</v>
      </c>
      <c r="E5" s="3" t="s">
        <v>31</v>
      </c>
      <c r="F5" s="3">
        <v>4</v>
      </c>
      <c r="G5" s="3">
        <v>10</v>
      </c>
      <c r="H5" s="3" t="s">
        <v>32</v>
      </c>
      <c r="I5" s="3">
        <v>2.5</v>
      </c>
      <c r="J5" s="3">
        <v>10</v>
      </c>
      <c r="K5" s="3">
        <v>2.5</v>
      </c>
      <c r="L5" s="3">
        <v>10</v>
      </c>
      <c r="M5" s="3">
        <v>2.5</v>
      </c>
      <c r="N5" s="3">
        <v>10</v>
      </c>
      <c r="O5" s="3"/>
      <c r="P5" s="3"/>
      <c r="Q5" s="3"/>
      <c r="R5" s="3"/>
      <c r="S5" s="3"/>
      <c r="T5" s="3"/>
      <c r="U5" s="3"/>
      <c r="V5" s="3"/>
      <c r="W5" s="3"/>
    </row>
    <row r="6" spans="1:23" ht="15" customHeight="1" x14ac:dyDescent="0.25">
      <c r="A6" s="3" t="s">
        <v>33</v>
      </c>
      <c r="B6" s="3" t="s">
        <v>34</v>
      </c>
      <c r="C6" s="3" t="s">
        <v>27</v>
      </c>
      <c r="D6" s="3" t="s">
        <v>35</v>
      </c>
      <c r="E6" s="3" t="s">
        <v>36</v>
      </c>
      <c r="F6" s="3">
        <v>1</v>
      </c>
      <c r="G6" s="3">
        <v>0.7</v>
      </c>
      <c r="H6" s="3" t="s">
        <v>32</v>
      </c>
      <c r="I6" s="3">
        <v>0.7</v>
      </c>
      <c r="J6" s="3">
        <v>0.7</v>
      </c>
      <c r="K6" s="3">
        <v>0.7</v>
      </c>
      <c r="L6" s="3">
        <v>0.7</v>
      </c>
      <c r="M6" s="3">
        <v>0.7</v>
      </c>
      <c r="N6" s="3">
        <v>0.7</v>
      </c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3" t="s">
        <v>37</v>
      </c>
      <c r="B7" s="3" t="s">
        <v>38</v>
      </c>
      <c r="C7" s="3" t="s">
        <v>39</v>
      </c>
      <c r="D7" s="3" t="s">
        <v>30</v>
      </c>
      <c r="E7" s="3" t="s">
        <v>40</v>
      </c>
      <c r="F7" s="3">
        <v>2.1</v>
      </c>
      <c r="G7" s="3">
        <v>6.3</v>
      </c>
      <c r="H7" s="3" t="s">
        <v>32</v>
      </c>
      <c r="I7" s="3">
        <v>3</v>
      </c>
      <c r="J7" s="3">
        <v>6.3</v>
      </c>
      <c r="K7" s="3">
        <v>3</v>
      </c>
      <c r="L7" s="3">
        <v>6.3</v>
      </c>
      <c r="M7" s="3">
        <v>3</v>
      </c>
      <c r="N7" s="3">
        <v>6.3</v>
      </c>
      <c r="O7" s="3"/>
      <c r="P7" s="3"/>
      <c r="Q7" s="3"/>
      <c r="R7" s="3"/>
      <c r="S7" s="3"/>
      <c r="T7" s="3"/>
      <c r="U7" s="3"/>
      <c r="V7" s="3"/>
      <c r="W7" s="3"/>
    </row>
    <row r="8" spans="1:23" ht="15" customHeight="1" x14ac:dyDescent="0.25">
      <c r="A8" s="3" t="s">
        <v>41</v>
      </c>
      <c r="B8" s="3" t="s">
        <v>42</v>
      </c>
      <c r="C8" s="3" t="s">
        <v>27</v>
      </c>
      <c r="D8" s="3" t="s">
        <v>30</v>
      </c>
      <c r="E8" s="3" t="s">
        <v>43</v>
      </c>
      <c r="F8" s="3">
        <v>1</v>
      </c>
      <c r="G8" s="3">
        <v>1.3</v>
      </c>
      <c r="H8" s="3" t="s">
        <v>32</v>
      </c>
      <c r="I8" s="3">
        <v>1.3</v>
      </c>
      <c r="J8" s="3">
        <v>1.3</v>
      </c>
      <c r="K8" s="3">
        <v>1.3</v>
      </c>
      <c r="L8" s="3">
        <v>1.3</v>
      </c>
      <c r="M8" s="3">
        <v>1.3</v>
      </c>
      <c r="N8" s="3">
        <v>1.3</v>
      </c>
      <c r="O8" s="3"/>
      <c r="P8" s="3"/>
      <c r="Q8" s="3"/>
      <c r="R8" s="3"/>
      <c r="S8" s="3"/>
      <c r="T8" s="3"/>
      <c r="U8" s="3"/>
      <c r="V8" s="3"/>
      <c r="W8" s="3"/>
    </row>
    <row r="9" spans="1:23" ht="15" customHeight="1" x14ac:dyDescent="0.25">
      <c r="A9" s="3" t="s">
        <v>44</v>
      </c>
      <c r="B9" s="3" t="s">
        <v>45</v>
      </c>
      <c r="C9" s="3" t="s">
        <v>27</v>
      </c>
      <c r="D9" s="3" t="s">
        <v>46</v>
      </c>
      <c r="E9" s="3" t="s">
        <v>47</v>
      </c>
      <c r="F9" s="3">
        <v>4</v>
      </c>
      <c r="G9" s="3">
        <v>3.8</v>
      </c>
      <c r="H9" s="3" t="s">
        <v>32</v>
      </c>
      <c r="I9" s="3">
        <v>1.07</v>
      </c>
      <c r="J9" s="3">
        <v>4.28</v>
      </c>
      <c r="K9" s="3">
        <v>1.2</v>
      </c>
      <c r="L9" s="3">
        <v>4.8</v>
      </c>
      <c r="M9" s="3">
        <v>1.08</v>
      </c>
      <c r="N9" s="3">
        <v>4.32</v>
      </c>
      <c r="O9" s="3"/>
      <c r="P9" s="3"/>
      <c r="Q9" s="3"/>
      <c r="R9" s="3"/>
      <c r="S9" s="3"/>
      <c r="T9" s="3"/>
      <c r="U9" s="3"/>
      <c r="V9" s="3"/>
      <c r="W9" s="3"/>
    </row>
    <row r="10" spans="1:23" ht="15" customHeight="1" x14ac:dyDescent="0.25">
      <c r="A10" s="3" t="s">
        <v>48</v>
      </c>
      <c r="B10" s="3" t="s">
        <v>49</v>
      </c>
      <c r="C10" s="3" t="s">
        <v>27</v>
      </c>
      <c r="D10" s="3" t="s">
        <v>30</v>
      </c>
      <c r="E10" s="3" t="s">
        <v>50</v>
      </c>
      <c r="F10" s="3">
        <v>1</v>
      </c>
      <c r="G10" s="3">
        <v>33</v>
      </c>
      <c r="H10" s="3" t="s">
        <v>32</v>
      </c>
      <c r="I10" s="3">
        <v>34.130000000000003</v>
      </c>
      <c r="J10" s="3">
        <v>34.130000000000003</v>
      </c>
      <c r="K10" s="3">
        <v>40.700000000000003</v>
      </c>
      <c r="L10" s="3">
        <v>40.700000000000003</v>
      </c>
      <c r="M10" s="3">
        <v>34.54</v>
      </c>
      <c r="N10" s="3">
        <v>34.54</v>
      </c>
      <c r="O10" s="3"/>
      <c r="P10" s="3"/>
      <c r="Q10" s="3"/>
      <c r="R10" s="3"/>
      <c r="S10" s="3"/>
      <c r="T10" s="3"/>
      <c r="U10" s="3"/>
      <c r="V10" s="3"/>
      <c r="W10" s="3"/>
    </row>
    <row r="11" spans="1:23" ht="15" customHeight="1" x14ac:dyDescent="0.25">
      <c r="A11" s="3" t="s">
        <v>51</v>
      </c>
      <c r="B11" s="3" t="s">
        <v>52</v>
      </c>
      <c r="C11" s="3" t="s">
        <v>27</v>
      </c>
      <c r="D11" s="3" t="s">
        <v>30</v>
      </c>
      <c r="E11" s="3" t="s">
        <v>50</v>
      </c>
      <c r="F11" s="3">
        <v>1</v>
      </c>
      <c r="G11" s="3">
        <v>33</v>
      </c>
      <c r="H11" s="3" t="s">
        <v>32</v>
      </c>
      <c r="I11" s="3">
        <v>33.39</v>
      </c>
      <c r="J11" s="3">
        <v>33.39</v>
      </c>
      <c r="K11" s="3">
        <v>40.700000000000003</v>
      </c>
      <c r="L11" s="3">
        <v>40.700000000000003</v>
      </c>
      <c r="M11" s="3">
        <v>34.54</v>
      </c>
      <c r="N11" s="3">
        <v>34.54</v>
      </c>
      <c r="O11" s="3"/>
      <c r="P11" s="3"/>
      <c r="Q11" s="3"/>
      <c r="R11" s="3"/>
      <c r="S11" s="3"/>
      <c r="T11" s="3"/>
      <c r="U11" s="3"/>
      <c r="V11" s="3"/>
      <c r="W11" s="3"/>
    </row>
    <row r="12" spans="1:23" ht="15" customHeight="1" x14ac:dyDescent="0.25">
      <c r="A12" s="3" t="s">
        <v>53</v>
      </c>
      <c r="B12" s="3" t="s">
        <v>54</v>
      </c>
      <c r="C12" s="3" t="s">
        <v>27</v>
      </c>
      <c r="D12" s="3" t="s">
        <v>55</v>
      </c>
      <c r="E12" s="3" t="s">
        <v>56</v>
      </c>
      <c r="F12" s="3">
        <v>4</v>
      </c>
      <c r="G12" s="3">
        <v>8</v>
      </c>
      <c r="H12" s="3" t="s">
        <v>32</v>
      </c>
      <c r="I12" s="3">
        <v>2</v>
      </c>
      <c r="J12" s="3">
        <v>8</v>
      </c>
      <c r="K12" s="3">
        <v>2</v>
      </c>
      <c r="L12" s="3">
        <v>8</v>
      </c>
      <c r="M12" s="3">
        <v>2</v>
      </c>
      <c r="N12" s="3">
        <v>8</v>
      </c>
      <c r="O12" s="3"/>
      <c r="P12" s="3"/>
      <c r="Q12" s="3"/>
      <c r="R12" s="3"/>
      <c r="S12" s="3"/>
      <c r="T12" s="3"/>
      <c r="U12" s="3"/>
      <c r="V12" s="3"/>
      <c r="W12" s="3"/>
    </row>
    <row r="13" spans="1:23" ht="15" customHeight="1" x14ac:dyDescent="0.25">
      <c r="A13" s="3" t="s">
        <v>57</v>
      </c>
      <c r="B13" s="3" t="s">
        <v>58</v>
      </c>
      <c r="C13" s="3" t="s">
        <v>27</v>
      </c>
      <c r="D13" s="3" t="s">
        <v>59</v>
      </c>
      <c r="E13" s="3" t="s">
        <v>60</v>
      </c>
      <c r="F13" s="3">
        <v>6</v>
      </c>
      <c r="G13" s="3">
        <v>24.6</v>
      </c>
      <c r="H13" s="3" t="s">
        <v>32</v>
      </c>
      <c r="I13" s="3">
        <v>4.0999999999999996</v>
      </c>
      <c r="J13" s="3">
        <v>24.6</v>
      </c>
      <c r="K13" s="3">
        <v>4.0999999999999996</v>
      </c>
      <c r="L13" s="3">
        <v>24.6</v>
      </c>
      <c r="M13" s="3">
        <v>4.0999999999999996</v>
      </c>
      <c r="N13" s="3">
        <v>24.6</v>
      </c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 x14ac:dyDescent="0.25">
      <c r="A14" s="3" t="s">
        <v>61</v>
      </c>
      <c r="B14" s="3" t="s">
        <v>62</v>
      </c>
      <c r="C14" s="3" t="s">
        <v>27</v>
      </c>
      <c r="D14" s="3" t="s">
        <v>63</v>
      </c>
      <c r="E14" s="3" t="s">
        <v>64</v>
      </c>
      <c r="F14" s="3">
        <v>2</v>
      </c>
      <c r="G14" s="3">
        <v>17</v>
      </c>
      <c r="H14" s="3" t="s">
        <v>32</v>
      </c>
      <c r="I14" s="3">
        <v>8.5</v>
      </c>
      <c r="J14" s="3">
        <v>17</v>
      </c>
      <c r="K14" s="3">
        <v>8.5</v>
      </c>
      <c r="L14" s="3">
        <v>17</v>
      </c>
      <c r="M14" s="3">
        <v>8.5</v>
      </c>
      <c r="N14" s="3">
        <v>17</v>
      </c>
      <c r="O14" s="3"/>
      <c r="P14" s="3"/>
      <c r="Q14" s="3"/>
      <c r="R14" s="3"/>
      <c r="S14" s="3"/>
      <c r="T14" s="3"/>
      <c r="U14" s="3"/>
      <c r="V14" s="3"/>
      <c r="W14" s="3"/>
    </row>
    <row r="15" spans="1:23" ht="15" customHeight="1" x14ac:dyDescent="0.25">
      <c r="A15" s="3" t="s">
        <v>65</v>
      </c>
      <c r="B15" s="3" t="s">
        <v>66</v>
      </c>
      <c r="C15" s="3" t="s">
        <v>27</v>
      </c>
      <c r="D15" s="3" t="s">
        <v>67</v>
      </c>
      <c r="E15" s="3" t="s">
        <v>68</v>
      </c>
      <c r="F15" s="3">
        <v>1</v>
      </c>
      <c r="G15" s="3">
        <v>95.55</v>
      </c>
      <c r="H15" s="3" t="s">
        <v>32</v>
      </c>
      <c r="I15" s="3">
        <v>91.46</v>
      </c>
      <c r="J15" s="3">
        <v>91.46</v>
      </c>
      <c r="K15" s="3">
        <v>95.55</v>
      </c>
      <c r="L15" s="3">
        <v>95.55</v>
      </c>
      <c r="M15" s="3">
        <v>95.55</v>
      </c>
      <c r="N15" s="3">
        <v>95.55</v>
      </c>
      <c r="O15" s="3"/>
      <c r="P15" s="3"/>
      <c r="Q15" s="3"/>
      <c r="R15" s="3"/>
      <c r="S15" s="3"/>
      <c r="T15" s="3"/>
      <c r="U15" s="3"/>
      <c r="V15" s="3"/>
      <c r="W15" s="3"/>
    </row>
    <row r="16" spans="1:23" ht="15" customHeight="1" x14ac:dyDescent="0.25">
      <c r="A16" s="3" t="s">
        <v>69</v>
      </c>
      <c r="B16" s="3" t="s">
        <v>70</v>
      </c>
      <c r="C16" s="3" t="s">
        <v>27</v>
      </c>
      <c r="D16" s="3" t="s">
        <v>67</v>
      </c>
      <c r="E16" s="3" t="s">
        <v>71</v>
      </c>
      <c r="F16" s="3">
        <v>1</v>
      </c>
      <c r="G16" s="3">
        <v>117.6</v>
      </c>
      <c r="H16" s="3" t="s">
        <v>32</v>
      </c>
      <c r="I16" s="3">
        <v>112.65</v>
      </c>
      <c r="J16" s="3">
        <v>112.65</v>
      </c>
      <c r="K16" s="3">
        <v>117.6</v>
      </c>
      <c r="L16" s="3">
        <v>117.6</v>
      </c>
      <c r="M16" s="3">
        <v>117.6</v>
      </c>
      <c r="N16" s="3">
        <v>117.6</v>
      </c>
      <c r="O16" s="3"/>
      <c r="P16" s="3"/>
      <c r="Q16" s="3"/>
      <c r="R16" s="3"/>
      <c r="S16" s="3"/>
      <c r="T16" s="3"/>
      <c r="U16" s="3"/>
      <c r="V16" s="3"/>
      <c r="W16" s="3"/>
    </row>
    <row r="17" spans="1:23" ht="15" customHeight="1" x14ac:dyDescent="0.25">
      <c r="A17" s="3" t="s">
        <v>72</v>
      </c>
      <c r="B17" s="3" t="s">
        <v>73</v>
      </c>
      <c r="C17" s="3" t="s">
        <v>27</v>
      </c>
      <c r="D17" s="3" t="s">
        <v>74</v>
      </c>
      <c r="E17" s="3" t="s">
        <v>75</v>
      </c>
      <c r="F17" s="3">
        <v>1</v>
      </c>
      <c r="G17" s="3">
        <v>440.5</v>
      </c>
      <c r="H17" s="3" t="s">
        <v>32</v>
      </c>
      <c r="I17" s="3">
        <v>336.84</v>
      </c>
      <c r="J17" s="3">
        <v>336.84</v>
      </c>
      <c r="K17" s="3">
        <v>460</v>
      </c>
      <c r="L17" s="3">
        <v>460</v>
      </c>
      <c r="M17" s="3">
        <v>448.3</v>
      </c>
      <c r="N17" s="3">
        <v>448.3</v>
      </c>
      <c r="O17" s="3"/>
      <c r="P17" s="3"/>
      <c r="Q17" s="3"/>
      <c r="R17" s="3"/>
      <c r="S17" s="3"/>
      <c r="T17" s="3"/>
      <c r="U17" s="3"/>
      <c r="V17" s="3"/>
      <c r="W17" s="3"/>
    </row>
    <row r="18" spans="1:23" ht="15" customHeight="1" x14ac:dyDescent="0.25">
      <c r="A18" s="3" t="s">
        <v>76</v>
      </c>
      <c r="B18" s="3" t="s">
        <v>77</v>
      </c>
      <c r="C18" s="3" t="s">
        <v>27</v>
      </c>
      <c r="D18" s="3" t="s">
        <v>78</v>
      </c>
      <c r="E18" s="3" t="s">
        <v>79</v>
      </c>
      <c r="F18" s="3">
        <v>1</v>
      </c>
      <c r="G18" s="3">
        <v>67</v>
      </c>
      <c r="H18" s="3" t="s">
        <v>32</v>
      </c>
      <c r="I18" s="3">
        <v>63.87</v>
      </c>
      <c r="J18" s="3">
        <v>63.87</v>
      </c>
      <c r="K18" s="3">
        <v>67</v>
      </c>
      <c r="L18" s="3">
        <v>67</v>
      </c>
      <c r="M18" s="3">
        <v>67</v>
      </c>
      <c r="N18" s="3">
        <v>67</v>
      </c>
      <c r="O18" s="3"/>
      <c r="P18" s="3"/>
      <c r="Q18" s="3"/>
      <c r="R18" s="3"/>
      <c r="S18" s="3"/>
      <c r="T18" s="3"/>
      <c r="U18" s="3"/>
      <c r="V18" s="3"/>
      <c r="W18" s="3"/>
    </row>
    <row r="19" spans="1:23" ht="15" customHeight="1" x14ac:dyDescent="0.25">
      <c r="A19" s="3" t="s">
        <v>80</v>
      </c>
      <c r="B19" s="3" t="s">
        <v>81</v>
      </c>
      <c r="C19" s="3" t="s">
        <v>27</v>
      </c>
      <c r="D19" s="3" t="s">
        <v>82</v>
      </c>
      <c r="E19" s="3" t="s">
        <v>83</v>
      </c>
      <c r="F19" s="3">
        <v>1</v>
      </c>
      <c r="G19" s="3">
        <v>65.400000000000006</v>
      </c>
      <c r="H19" s="3" t="s">
        <v>32</v>
      </c>
      <c r="I19" s="3">
        <v>64.22</v>
      </c>
      <c r="J19" s="3">
        <v>64.22</v>
      </c>
      <c r="K19" s="3">
        <v>65.400000000000006</v>
      </c>
      <c r="L19" s="3">
        <v>65.400000000000006</v>
      </c>
      <c r="M19" s="3">
        <v>64.099999999999994</v>
      </c>
      <c r="N19" s="3">
        <v>64.099999999999994</v>
      </c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25">
      <c r="A20" s="3" t="s">
        <v>84</v>
      </c>
      <c r="B20" s="3" t="s">
        <v>85</v>
      </c>
      <c r="C20" s="3" t="s">
        <v>27</v>
      </c>
      <c r="D20" s="3" t="s">
        <v>86</v>
      </c>
      <c r="E20" s="3" t="s">
        <v>87</v>
      </c>
      <c r="F20" s="3">
        <v>2</v>
      </c>
      <c r="G20" s="3">
        <v>18</v>
      </c>
      <c r="H20" s="3" t="s">
        <v>88</v>
      </c>
      <c r="I20" s="3" t="s">
        <v>87</v>
      </c>
      <c r="J20" s="3">
        <v>18</v>
      </c>
      <c r="K20" s="3">
        <v>9</v>
      </c>
      <c r="L20" s="3">
        <v>18</v>
      </c>
      <c r="M20" s="3">
        <v>6</v>
      </c>
      <c r="N20" s="3">
        <v>21</v>
      </c>
      <c r="O20" s="3"/>
      <c r="P20" s="3"/>
      <c r="Q20" s="3"/>
      <c r="R20" s="3"/>
      <c r="S20" s="3"/>
      <c r="T20" s="3"/>
      <c r="U20" s="3"/>
      <c r="V20" s="3"/>
      <c r="W20" s="3"/>
    </row>
    <row r="21" spans="1:23" ht="15" customHeight="1" x14ac:dyDescent="0.25">
      <c r="A21" s="3" t="s">
        <v>89</v>
      </c>
      <c r="B21" s="3" t="s">
        <v>90</v>
      </c>
      <c r="C21" s="3" t="s">
        <v>27</v>
      </c>
      <c r="D21" s="3" t="s">
        <v>91</v>
      </c>
      <c r="E21" s="3" t="s">
        <v>92</v>
      </c>
      <c r="F21" s="3">
        <v>1</v>
      </c>
      <c r="G21" s="3">
        <v>4.5</v>
      </c>
      <c r="H21" s="3" t="s">
        <v>32</v>
      </c>
      <c r="I21" s="3">
        <v>4.4000000000000004</v>
      </c>
      <c r="J21" s="3">
        <v>4.4000000000000004</v>
      </c>
      <c r="K21" s="3">
        <v>4.5</v>
      </c>
      <c r="L21" s="3">
        <v>4.5</v>
      </c>
      <c r="M21" s="3">
        <v>4.5</v>
      </c>
      <c r="N21" s="3">
        <v>4.5</v>
      </c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 x14ac:dyDescent="0.25">
      <c r="A22" s="3" t="s">
        <v>93</v>
      </c>
      <c r="B22" s="3" t="s">
        <v>94</v>
      </c>
      <c r="C22" s="3" t="s">
        <v>27</v>
      </c>
      <c r="D22" s="3" t="s">
        <v>95</v>
      </c>
      <c r="E22" s="3" t="s">
        <v>96</v>
      </c>
      <c r="F22" s="3">
        <v>1</v>
      </c>
      <c r="G22" s="3">
        <v>8.75</v>
      </c>
      <c r="H22" s="3" t="s">
        <v>32</v>
      </c>
      <c r="I22" s="3">
        <v>8.75</v>
      </c>
      <c r="J22" s="3">
        <v>8.75</v>
      </c>
      <c r="K22" s="3">
        <v>8.75</v>
      </c>
      <c r="L22" s="3">
        <v>8.75</v>
      </c>
      <c r="M22" s="3">
        <v>8.75</v>
      </c>
      <c r="N22" s="3">
        <v>8.75</v>
      </c>
      <c r="O22" s="3"/>
      <c r="P22" s="3"/>
      <c r="Q22" s="3"/>
      <c r="R22" s="3"/>
      <c r="S22" s="3"/>
      <c r="T22" s="3"/>
      <c r="U22" s="3"/>
      <c r="V22" s="3"/>
      <c r="W22" s="3"/>
    </row>
    <row r="23" spans="1:23" ht="15" customHeight="1" x14ac:dyDescent="0.25">
      <c r="A23" s="3" t="s">
        <v>97</v>
      </c>
      <c r="B23" s="3" t="s">
        <v>98</v>
      </c>
      <c r="C23" s="3" t="s">
        <v>27</v>
      </c>
      <c r="D23" s="3" t="s">
        <v>99</v>
      </c>
      <c r="E23" s="3" t="s">
        <v>100</v>
      </c>
      <c r="F23" s="3">
        <v>2</v>
      </c>
      <c r="G23" s="3">
        <v>74.739999999999995</v>
      </c>
      <c r="H23" s="3" t="s">
        <v>88</v>
      </c>
      <c r="I23" s="3" t="s">
        <v>100</v>
      </c>
      <c r="J23" s="3">
        <v>76.42</v>
      </c>
      <c r="K23" s="3">
        <v>10.5</v>
      </c>
      <c r="L23" s="3">
        <v>89.1</v>
      </c>
      <c r="M23" s="3">
        <v>8.5</v>
      </c>
      <c r="N23" s="3">
        <v>81.739999999999995</v>
      </c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 x14ac:dyDescent="0.25">
      <c r="A24" s="3" t="s">
        <v>101</v>
      </c>
      <c r="B24" s="3" t="s">
        <v>102</v>
      </c>
      <c r="C24" s="3" t="s">
        <v>27</v>
      </c>
      <c r="D24" s="3" t="s">
        <v>30</v>
      </c>
      <c r="E24" s="3" t="s">
        <v>103</v>
      </c>
      <c r="F24" s="3">
        <v>1</v>
      </c>
      <c r="G24" s="3">
        <v>32.369999999999997</v>
      </c>
      <c r="H24" s="3" t="s">
        <v>32</v>
      </c>
      <c r="I24" s="3">
        <v>33.21</v>
      </c>
      <c r="J24" s="3">
        <v>33.21</v>
      </c>
      <c r="K24" s="3">
        <v>34.049999999999997</v>
      </c>
      <c r="L24" s="3">
        <v>34.049999999999997</v>
      </c>
      <c r="M24" s="3">
        <v>32.369999999999997</v>
      </c>
      <c r="N24" s="3">
        <v>32.369999999999997</v>
      </c>
      <c r="O24" s="3"/>
      <c r="P24" s="3"/>
      <c r="Q24" s="3"/>
      <c r="R24" s="3"/>
      <c r="S24" s="3"/>
      <c r="T24" s="3"/>
      <c r="U24" s="3"/>
      <c r="V24" s="3"/>
      <c r="W24" s="3"/>
    </row>
    <row r="25" spans="1:23" ht="15" customHeight="1" x14ac:dyDescent="0.25">
      <c r="A25" s="3" t="s">
        <v>104</v>
      </c>
      <c r="B25" s="3" t="s">
        <v>105</v>
      </c>
      <c r="C25" s="3" t="s">
        <v>27</v>
      </c>
      <c r="D25" s="3" t="s">
        <v>30</v>
      </c>
      <c r="E25" s="3" t="s">
        <v>106</v>
      </c>
      <c r="F25" s="3">
        <v>1</v>
      </c>
      <c r="G25" s="3">
        <v>27.62</v>
      </c>
      <c r="H25" s="3" t="s">
        <v>32</v>
      </c>
      <c r="I25" s="3">
        <v>27.62</v>
      </c>
      <c r="J25" s="3">
        <v>27.62</v>
      </c>
      <c r="K25" s="3">
        <v>27.62</v>
      </c>
      <c r="L25" s="3">
        <v>27.62</v>
      </c>
      <c r="M25" s="3">
        <v>27.62</v>
      </c>
      <c r="N25" s="3">
        <v>27.62</v>
      </c>
      <c r="O25" s="3"/>
      <c r="P25" s="3"/>
      <c r="Q25" s="3"/>
      <c r="R25" s="3"/>
      <c r="S25" s="3"/>
      <c r="T25" s="3"/>
      <c r="U25" s="3"/>
      <c r="V25" s="3"/>
      <c r="W25" s="3"/>
    </row>
    <row r="26" spans="1:23" ht="15" customHeight="1" x14ac:dyDescent="0.25">
      <c r="A26" s="3" t="s">
        <v>107</v>
      </c>
      <c r="B26" s="3" t="s">
        <v>108</v>
      </c>
      <c r="C26" s="3" t="s">
        <v>27</v>
      </c>
      <c r="D26" s="3" t="s">
        <v>30</v>
      </c>
      <c r="E26" s="3" t="s">
        <v>106</v>
      </c>
      <c r="F26" s="3">
        <v>1</v>
      </c>
      <c r="G26" s="3">
        <v>27.62</v>
      </c>
      <c r="H26" s="3" t="s">
        <v>32</v>
      </c>
      <c r="I26" s="3">
        <v>27.62</v>
      </c>
      <c r="J26" s="3">
        <v>27.62</v>
      </c>
      <c r="K26" s="3">
        <v>27.62</v>
      </c>
      <c r="L26" s="3">
        <v>27.62</v>
      </c>
      <c r="M26" s="3">
        <v>27.62</v>
      </c>
      <c r="N26" s="3">
        <v>27.62</v>
      </c>
      <c r="O26" s="3"/>
      <c r="P26" s="3"/>
      <c r="Q26" s="3"/>
      <c r="R26" s="3"/>
      <c r="S26" s="3"/>
      <c r="T26" s="3"/>
      <c r="U26" s="3"/>
      <c r="V26" s="3"/>
      <c r="W26" s="3"/>
    </row>
    <row r="27" spans="1:23" ht="15" customHeight="1" x14ac:dyDescent="0.25">
      <c r="A27" s="3" t="s">
        <v>109</v>
      </c>
      <c r="B27" s="3" t="s">
        <v>110</v>
      </c>
      <c r="C27" s="3" t="s">
        <v>27</v>
      </c>
      <c r="D27" s="3" t="s">
        <v>59</v>
      </c>
      <c r="E27" s="3" t="s">
        <v>111</v>
      </c>
      <c r="F27" s="3">
        <v>1</v>
      </c>
      <c r="G27" s="3">
        <v>2.9</v>
      </c>
      <c r="H27" s="3" t="s">
        <v>32</v>
      </c>
      <c r="I27" s="3">
        <v>2.9</v>
      </c>
      <c r="J27" s="3">
        <v>2.9</v>
      </c>
      <c r="K27" s="3">
        <v>2.9</v>
      </c>
      <c r="L27" s="3">
        <v>2.9</v>
      </c>
      <c r="M27" s="3">
        <v>2.9</v>
      </c>
      <c r="N27" s="3">
        <v>2.9</v>
      </c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25">
      <c r="A28" s="3" t="s">
        <v>112</v>
      </c>
      <c r="B28" s="3" t="s">
        <v>113</v>
      </c>
      <c r="C28" s="3" t="s">
        <v>27</v>
      </c>
      <c r="D28" s="3" t="s">
        <v>114</v>
      </c>
      <c r="E28" s="3" t="s">
        <v>115</v>
      </c>
      <c r="F28" s="3">
        <v>2</v>
      </c>
      <c r="G28" s="3">
        <v>14</v>
      </c>
      <c r="H28" s="3" t="s">
        <v>32</v>
      </c>
      <c r="I28" s="3">
        <v>7</v>
      </c>
      <c r="J28" s="3">
        <v>14</v>
      </c>
      <c r="K28" s="3">
        <v>7</v>
      </c>
      <c r="L28" s="3">
        <v>14</v>
      </c>
      <c r="M28" s="3">
        <v>7</v>
      </c>
      <c r="N28" s="3">
        <v>14</v>
      </c>
      <c r="O28" s="3"/>
      <c r="P28" s="3"/>
      <c r="Q28" s="3"/>
      <c r="R28" s="3"/>
      <c r="S28" s="3"/>
      <c r="T28" s="3"/>
      <c r="U28" s="3"/>
      <c r="V28" s="3"/>
      <c r="W28" s="3"/>
    </row>
    <row r="29" spans="1:23" ht="15" customHeight="1" x14ac:dyDescent="0.25">
      <c r="A29" s="3" t="s">
        <v>116</v>
      </c>
      <c r="B29" s="3" t="s">
        <v>117</v>
      </c>
      <c r="C29" s="3" t="s">
        <v>27</v>
      </c>
      <c r="D29" s="3" t="s">
        <v>118</v>
      </c>
      <c r="E29" s="3" t="s">
        <v>119</v>
      </c>
      <c r="F29" s="3">
        <v>1</v>
      </c>
      <c r="G29" s="3">
        <v>29.5</v>
      </c>
      <c r="H29" s="3" t="s">
        <v>32</v>
      </c>
      <c r="I29" s="3">
        <v>29.5</v>
      </c>
      <c r="J29" s="3">
        <v>29.5</v>
      </c>
      <c r="K29" s="3">
        <v>29.5</v>
      </c>
      <c r="L29" s="3">
        <v>29.5</v>
      </c>
      <c r="M29" s="3">
        <v>29.5</v>
      </c>
      <c r="N29" s="3">
        <v>29.5</v>
      </c>
      <c r="O29" s="3"/>
      <c r="P29" s="3"/>
      <c r="Q29" s="3"/>
      <c r="R29" s="3"/>
      <c r="S29" s="3"/>
      <c r="T29" s="3"/>
      <c r="U29" s="3"/>
      <c r="V29" s="3"/>
      <c r="W29" s="3"/>
    </row>
    <row r="30" spans="1:23" ht="15" customHeight="1" x14ac:dyDescent="0.25">
      <c r="A30" s="3" t="s">
        <v>120</v>
      </c>
      <c r="B30" s="3" t="s">
        <v>121</v>
      </c>
      <c r="C30" s="3" t="s">
        <v>122</v>
      </c>
      <c r="D30" s="3" t="s">
        <v>123</v>
      </c>
      <c r="E30" s="3" t="s">
        <v>124</v>
      </c>
      <c r="F30" s="3">
        <v>6.0000000000000001E-3</v>
      </c>
      <c r="G30" s="3">
        <v>0</v>
      </c>
      <c r="H30" s="3" t="s">
        <v>32</v>
      </c>
      <c r="I30" s="3">
        <v>140</v>
      </c>
      <c r="J30" s="3">
        <v>0.84</v>
      </c>
      <c r="K30" s="3">
        <v>140</v>
      </c>
      <c r="L30" s="3">
        <v>0.84</v>
      </c>
      <c r="M30" s="3">
        <v>140</v>
      </c>
      <c r="N30" s="3">
        <v>0.84</v>
      </c>
      <c r="O30" s="3"/>
      <c r="P30" s="3"/>
      <c r="Q30" s="3"/>
      <c r="R30" s="3"/>
      <c r="S30" s="3"/>
      <c r="T30" s="3"/>
      <c r="U30" s="3"/>
      <c r="V30" s="3"/>
      <c r="W30" s="3"/>
    </row>
    <row r="31" spans="1:23" ht="15" customHeight="1" x14ac:dyDescent="0.25">
      <c r="A31" s="3" t="s">
        <v>125</v>
      </c>
      <c r="B31" s="3" t="s">
        <v>126</v>
      </c>
      <c r="C31" s="3" t="s">
        <v>122</v>
      </c>
      <c r="D31" s="3" t="s">
        <v>127</v>
      </c>
      <c r="E31" s="3" t="s">
        <v>128</v>
      </c>
      <c r="F31" s="3">
        <v>3.5000000000000003E-2</v>
      </c>
      <c r="G31" s="3">
        <v>4.2699999999999996</v>
      </c>
      <c r="H31" s="3" t="s">
        <v>32</v>
      </c>
      <c r="I31" s="3">
        <v>145.69</v>
      </c>
      <c r="J31" s="3">
        <v>5.0999999999999996</v>
      </c>
      <c r="K31" s="3">
        <v>150</v>
      </c>
      <c r="L31" s="3">
        <v>5.25</v>
      </c>
      <c r="M31" s="3">
        <v>122</v>
      </c>
      <c r="N31" s="3">
        <v>4.2699999999999996</v>
      </c>
      <c r="O31" s="3"/>
      <c r="P31" s="3"/>
      <c r="Q31" s="3"/>
      <c r="R31" s="3"/>
      <c r="S31" s="3"/>
      <c r="T31" s="3"/>
      <c r="U31" s="3"/>
      <c r="V31" s="3"/>
      <c r="W31" s="3"/>
    </row>
    <row r="32" spans="1:23" ht="15" customHeight="1" x14ac:dyDescent="0.25">
      <c r="A32" s="3" t="s">
        <v>129</v>
      </c>
      <c r="B32" s="3" t="s">
        <v>130</v>
      </c>
      <c r="C32" s="3" t="s">
        <v>122</v>
      </c>
      <c r="D32" s="3" t="s">
        <v>131</v>
      </c>
      <c r="E32" s="3" t="s">
        <v>132</v>
      </c>
      <c r="F32" s="3">
        <v>7.4999999999999997E-3</v>
      </c>
      <c r="G32" s="3">
        <v>1.1000000000000001</v>
      </c>
      <c r="H32" s="3" t="s">
        <v>32</v>
      </c>
      <c r="I32" s="3">
        <v>146.19999999999999</v>
      </c>
      <c r="J32" s="3">
        <v>1.1000000000000001</v>
      </c>
      <c r="K32" s="3">
        <v>150</v>
      </c>
      <c r="L32" s="3">
        <v>1.1200000000000001</v>
      </c>
      <c r="M32" s="3">
        <v>133.80000000000001</v>
      </c>
      <c r="N32" s="3">
        <v>1</v>
      </c>
      <c r="O32" s="3"/>
      <c r="P32" s="3"/>
      <c r="Q32" s="3"/>
      <c r="R32" s="3"/>
      <c r="S32" s="3"/>
      <c r="T32" s="3"/>
      <c r="U32" s="3"/>
      <c r="V32" s="3"/>
      <c r="W32" s="3"/>
    </row>
    <row r="33" spans="1:23" ht="15" customHeight="1" x14ac:dyDescent="0.25">
      <c r="A33" s="3" t="s">
        <v>133</v>
      </c>
      <c r="B33" s="3" t="s">
        <v>134</v>
      </c>
      <c r="C33" s="3" t="s">
        <v>27</v>
      </c>
      <c r="D33" s="3" t="s">
        <v>135</v>
      </c>
      <c r="E33" s="3" t="s">
        <v>136</v>
      </c>
      <c r="F33" s="3">
        <v>1</v>
      </c>
      <c r="G33" s="3">
        <v>0.2</v>
      </c>
      <c r="H33" s="3" t="s">
        <v>32</v>
      </c>
      <c r="I33" s="3">
        <v>0.2</v>
      </c>
      <c r="J33" s="3">
        <v>0.2</v>
      </c>
      <c r="K33" s="3">
        <v>0.2</v>
      </c>
      <c r="L33" s="3">
        <v>0.2</v>
      </c>
      <c r="M33" s="3">
        <v>0.2</v>
      </c>
      <c r="N33" s="3">
        <v>0.2</v>
      </c>
      <c r="O33" s="3"/>
      <c r="P33" s="3"/>
      <c r="Q33" s="3"/>
      <c r="R33" s="3"/>
      <c r="S33" s="3"/>
      <c r="T33" s="3"/>
      <c r="U33" s="3"/>
      <c r="V33" s="3"/>
      <c r="W33" s="3"/>
    </row>
    <row r="34" spans="1:23" ht="15" customHeight="1" x14ac:dyDescent="0.25">
      <c r="A34" s="3" t="s">
        <v>137</v>
      </c>
      <c r="B34" s="3" t="s">
        <v>138</v>
      </c>
      <c r="C34" s="3" t="s">
        <v>27</v>
      </c>
      <c r="D34" s="3" t="s">
        <v>123</v>
      </c>
      <c r="E34" s="3" t="s">
        <v>139</v>
      </c>
      <c r="F34" s="3">
        <v>12</v>
      </c>
      <c r="G34" s="3">
        <v>3.6</v>
      </c>
      <c r="H34" s="3" t="s">
        <v>32</v>
      </c>
      <c r="I34" s="3">
        <v>0.32</v>
      </c>
      <c r="J34" s="3">
        <v>3.84</v>
      </c>
      <c r="K34" s="3">
        <v>0.38</v>
      </c>
      <c r="L34" s="3">
        <v>4.5599999999999996</v>
      </c>
      <c r="M34" s="3">
        <v>0.3</v>
      </c>
      <c r="N34" s="3">
        <v>3.6</v>
      </c>
      <c r="O34" s="3"/>
      <c r="P34" s="3"/>
      <c r="Q34" s="3"/>
      <c r="R34" s="3"/>
      <c r="S34" s="3"/>
      <c r="T34" s="3"/>
      <c r="U34" s="3"/>
      <c r="V34" s="3"/>
      <c r="W34" s="3"/>
    </row>
    <row r="35" spans="1:23" ht="15" customHeight="1" x14ac:dyDescent="0.25">
      <c r="A35" s="3" t="s">
        <v>140</v>
      </c>
      <c r="B35" s="3" t="s">
        <v>141</v>
      </c>
      <c r="C35" s="3" t="s">
        <v>27</v>
      </c>
      <c r="D35" s="3" t="s">
        <v>123</v>
      </c>
      <c r="E35" s="3" t="s">
        <v>142</v>
      </c>
      <c r="F35" s="3">
        <v>6</v>
      </c>
      <c r="G35" s="3">
        <v>2.04</v>
      </c>
      <c r="H35" s="3" t="s">
        <v>32</v>
      </c>
      <c r="I35" s="3">
        <v>0.37</v>
      </c>
      <c r="J35" s="3">
        <v>2.2200000000000002</v>
      </c>
      <c r="K35" s="3">
        <v>0.7</v>
      </c>
      <c r="L35" s="3">
        <v>4.2</v>
      </c>
      <c r="M35" s="3">
        <v>0.34</v>
      </c>
      <c r="N35" s="3">
        <v>2.04</v>
      </c>
      <c r="O35" s="3"/>
      <c r="P35" s="3"/>
      <c r="Q35" s="3"/>
      <c r="R35" s="3"/>
      <c r="S35" s="3"/>
      <c r="T35" s="3"/>
      <c r="U35" s="3"/>
      <c r="V35" s="3"/>
      <c r="W35" s="3"/>
    </row>
    <row r="36" spans="1:23" ht="15" customHeight="1" x14ac:dyDescent="0.25">
      <c r="A36" s="3" t="s">
        <v>143</v>
      </c>
      <c r="B36" s="3" t="s">
        <v>144</v>
      </c>
      <c r="C36" s="3" t="s">
        <v>27</v>
      </c>
      <c r="D36" s="3" t="s">
        <v>123</v>
      </c>
      <c r="E36" s="3" t="s">
        <v>47</v>
      </c>
      <c r="F36" s="3">
        <v>4</v>
      </c>
      <c r="G36" s="3">
        <v>3.8</v>
      </c>
      <c r="H36" s="3" t="s">
        <v>32</v>
      </c>
      <c r="I36" s="3">
        <v>1</v>
      </c>
      <c r="J36" s="3">
        <v>4</v>
      </c>
      <c r="K36" s="3">
        <v>1.32</v>
      </c>
      <c r="L36" s="3">
        <v>5.28</v>
      </c>
      <c r="M36" s="3">
        <v>0.95</v>
      </c>
      <c r="N36" s="3">
        <v>3.8</v>
      </c>
      <c r="O36" s="3"/>
      <c r="P36" s="3"/>
      <c r="Q36" s="3"/>
      <c r="R36" s="3"/>
      <c r="S36" s="3"/>
      <c r="T36" s="3"/>
      <c r="U36" s="3"/>
      <c r="V36" s="3"/>
      <c r="W36" s="3"/>
    </row>
    <row r="37" spans="1:23" ht="15" customHeight="1" x14ac:dyDescent="0.25">
      <c r="A37" s="3" t="s">
        <v>145</v>
      </c>
      <c r="B37" s="3" t="s">
        <v>146</v>
      </c>
      <c r="C37" s="3" t="s">
        <v>27</v>
      </c>
      <c r="D37" s="3" t="s">
        <v>123</v>
      </c>
      <c r="E37" s="3" t="s">
        <v>147</v>
      </c>
      <c r="F37" s="3">
        <v>4</v>
      </c>
      <c r="G37" s="3">
        <v>2.92</v>
      </c>
      <c r="H37" s="3" t="s">
        <v>32</v>
      </c>
      <c r="I37" s="3">
        <v>0.75</v>
      </c>
      <c r="J37" s="3">
        <v>3</v>
      </c>
      <c r="K37" s="3">
        <v>1.1000000000000001</v>
      </c>
      <c r="L37" s="3">
        <v>4.4000000000000004</v>
      </c>
      <c r="M37" s="3">
        <v>0.73</v>
      </c>
      <c r="N37" s="3">
        <v>2.92</v>
      </c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 x14ac:dyDescent="0.25">
      <c r="A38" s="3" t="s">
        <v>148</v>
      </c>
      <c r="B38" s="3" t="s">
        <v>149</v>
      </c>
      <c r="C38" s="3" t="s">
        <v>27</v>
      </c>
      <c r="D38" s="3" t="s">
        <v>123</v>
      </c>
      <c r="E38" s="3" t="s">
        <v>150</v>
      </c>
      <c r="F38" s="3">
        <v>8</v>
      </c>
      <c r="G38" s="3">
        <v>4.24</v>
      </c>
      <c r="H38" s="3" t="s">
        <v>32</v>
      </c>
      <c r="I38" s="3">
        <v>0.55000000000000004</v>
      </c>
      <c r="J38" s="3">
        <v>4.4000000000000004</v>
      </c>
      <c r="K38" s="3">
        <v>0.8</v>
      </c>
      <c r="L38" s="3">
        <v>6.4</v>
      </c>
      <c r="M38" s="3">
        <v>0.53</v>
      </c>
      <c r="N38" s="3">
        <v>4.24</v>
      </c>
      <c r="O38" s="3"/>
      <c r="P38" s="3"/>
      <c r="Q38" s="3"/>
      <c r="R38" s="3"/>
      <c r="S38" s="3"/>
      <c r="T38" s="3"/>
      <c r="U38" s="3"/>
      <c r="V38" s="3"/>
      <c r="W38" s="3"/>
    </row>
    <row r="39" spans="1:23" ht="15" customHeight="1" x14ac:dyDescent="0.25">
      <c r="A39" s="3" t="s">
        <v>151</v>
      </c>
      <c r="B39" s="3" t="s">
        <v>152</v>
      </c>
      <c r="C39" s="3" t="s">
        <v>27</v>
      </c>
      <c r="D39" s="3" t="s">
        <v>123</v>
      </c>
      <c r="E39" s="3" t="s">
        <v>153</v>
      </c>
      <c r="F39" s="3">
        <v>4</v>
      </c>
      <c r="G39" s="3">
        <v>1.92</v>
      </c>
      <c r="H39" s="3" t="s">
        <v>32</v>
      </c>
      <c r="I39" s="3">
        <v>0.5</v>
      </c>
      <c r="J39" s="3">
        <v>2</v>
      </c>
      <c r="K39" s="3">
        <v>1.2</v>
      </c>
      <c r="L39" s="3">
        <v>4.8</v>
      </c>
      <c r="M39" s="3">
        <v>0.47</v>
      </c>
      <c r="N39" s="3">
        <v>1.88</v>
      </c>
      <c r="O39" s="3"/>
      <c r="P39" s="3"/>
      <c r="Q39" s="3"/>
      <c r="R39" s="3"/>
      <c r="S39" s="3"/>
      <c r="T39" s="3"/>
      <c r="U39" s="3"/>
      <c r="V39" s="3"/>
      <c r="W39" s="3"/>
    </row>
    <row r="40" spans="1:23" ht="15" customHeight="1" x14ac:dyDescent="0.25">
      <c r="A40" s="3" t="s">
        <v>154</v>
      </c>
      <c r="B40" s="3" t="s">
        <v>155</v>
      </c>
      <c r="C40" s="3" t="s">
        <v>27</v>
      </c>
      <c r="D40" s="3" t="s">
        <v>123</v>
      </c>
      <c r="E40" s="3" t="s">
        <v>156</v>
      </c>
      <c r="F40" s="3">
        <v>4</v>
      </c>
      <c r="G40" s="3">
        <v>1.88</v>
      </c>
      <c r="H40" s="3" t="s">
        <v>32</v>
      </c>
      <c r="I40" s="3">
        <v>0.47</v>
      </c>
      <c r="J40" s="3">
        <v>1.88</v>
      </c>
      <c r="K40" s="3">
        <v>0.62</v>
      </c>
      <c r="L40" s="3">
        <v>2.48</v>
      </c>
      <c r="M40" s="3">
        <v>0.47</v>
      </c>
      <c r="N40" s="3">
        <v>1.88</v>
      </c>
      <c r="O40" s="3"/>
      <c r="P40" s="3"/>
      <c r="Q40" s="3"/>
      <c r="R40" s="3"/>
      <c r="S40" s="3"/>
      <c r="T40" s="3"/>
      <c r="U40" s="3"/>
      <c r="V40" s="3"/>
      <c r="W40" s="3"/>
    </row>
    <row r="41" spans="1:23" ht="15" customHeight="1" x14ac:dyDescent="0.25">
      <c r="A41" s="3" t="s">
        <v>157</v>
      </c>
      <c r="B41" s="3" t="s">
        <v>158</v>
      </c>
      <c r="C41" s="3" t="s">
        <v>27</v>
      </c>
      <c r="D41" s="3" t="s">
        <v>123</v>
      </c>
      <c r="E41" s="3" t="s">
        <v>159</v>
      </c>
      <c r="F41" s="3">
        <v>6</v>
      </c>
      <c r="G41" s="3">
        <v>1.44</v>
      </c>
      <c r="H41" s="3" t="s">
        <v>32</v>
      </c>
      <c r="I41" s="3">
        <v>0.27</v>
      </c>
      <c r="J41" s="3">
        <v>1.62</v>
      </c>
      <c r="K41" s="3">
        <v>0.6</v>
      </c>
      <c r="L41" s="3">
        <v>3.6</v>
      </c>
      <c r="M41" s="3">
        <v>0.23</v>
      </c>
      <c r="N41" s="3">
        <v>1.38</v>
      </c>
      <c r="O41" s="3"/>
      <c r="P41" s="3"/>
      <c r="Q41" s="3"/>
      <c r="R41" s="3"/>
      <c r="S41" s="3"/>
      <c r="T41" s="3"/>
      <c r="U41" s="3"/>
      <c r="V41" s="3"/>
      <c r="W41" s="3"/>
    </row>
    <row r="42" spans="1:23" ht="15" customHeight="1" x14ac:dyDescent="0.25">
      <c r="A42" s="3" t="s">
        <v>160</v>
      </c>
      <c r="B42" s="3" t="s">
        <v>161</v>
      </c>
      <c r="C42" s="3" t="s">
        <v>27</v>
      </c>
      <c r="D42" s="3" t="s">
        <v>123</v>
      </c>
      <c r="E42" s="3" t="s">
        <v>124</v>
      </c>
      <c r="F42" s="3">
        <v>4</v>
      </c>
      <c r="G42" s="3">
        <v>1.32</v>
      </c>
      <c r="H42" s="3" t="s">
        <v>32</v>
      </c>
      <c r="I42" s="3">
        <v>0.37</v>
      </c>
      <c r="J42" s="3">
        <v>1.48</v>
      </c>
      <c r="K42" s="3">
        <v>0.35</v>
      </c>
      <c r="L42" s="3">
        <v>1.4</v>
      </c>
      <c r="M42" s="3">
        <v>0.33</v>
      </c>
      <c r="N42" s="3">
        <v>1.32</v>
      </c>
      <c r="O42" s="3"/>
      <c r="P42" s="3"/>
      <c r="Q42" s="3"/>
      <c r="R42" s="3"/>
      <c r="S42" s="3"/>
      <c r="T42" s="3"/>
      <c r="U42" s="3"/>
      <c r="V42" s="3"/>
      <c r="W42" s="3"/>
    </row>
    <row r="43" spans="1:23" ht="15" customHeight="1" x14ac:dyDescent="0.25">
      <c r="A43" s="3" t="s">
        <v>162</v>
      </c>
      <c r="B43" s="3" t="s">
        <v>163</v>
      </c>
      <c r="C43" s="3" t="s">
        <v>27</v>
      </c>
      <c r="D43" s="3" t="s">
        <v>164</v>
      </c>
      <c r="E43" s="3" t="s">
        <v>165</v>
      </c>
      <c r="F43" s="3">
        <v>6</v>
      </c>
      <c r="G43" s="3">
        <v>1.56</v>
      </c>
      <c r="H43" s="3" t="s">
        <v>32</v>
      </c>
      <c r="I43" s="3">
        <v>0.26</v>
      </c>
      <c r="J43" s="3">
        <v>1.56</v>
      </c>
      <c r="K43" s="3">
        <v>0.26</v>
      </c>
      <c r="L43" s="3">
        <v>1.56</v>
      </c>
      <c r="M43" s="3">
        <v>0.26</v>
      </c>
      <c r="N43" s="3">
        <v>1.56</v>
      </c>
      <c r="O43" s="3"/>
      <c r="P43" s="3"/>
      <c r="Q43" s="3"/>
      <c r="R43" s="3"/>
      <c r="S43" s="3"/>
      <c r="T43" s="3"/>
      <c r="U43" s="3"/>
      <c r="V43" s="3"/>
      <c r="W43" s="3"/>
    </row>
    <row r="44" spans="1:23" ht="15" customHeight="1" x14ac:dyDescent="0.25">
      <c r="A44" s="3" t="s">
        <v>166</v>
      </c>
      <c r="B44" s="3" t="s">
        <v>167</v>
      </c>
      <c r="C44" s="3" t="s">
        <v>27</v>
      </c>
      <c r="D44" s="3" t="s">
        <v>123</v>
      </c>
      <c r="E44" s="3" t="s">
        <v>168</v>
      </c>
      <c r="F44" s="3">
        <v>6</v>
      </c>
      <c r="G44" s="3">
        <v>3.48</v>
      </c>
      <c r="H44" s="3" t="s">
        <v>32</v>
      </c>
      <c r="I44" s="3">
        <v>0.6</v>
      </c>
      <c r="J44" s="3">
        <v>3.6</v>
      </c>
      <c r="K44" s="3">
        <v>0.57999999999999996</v>
      </c>
      <c r="L44" s="3">
        <v>3.48</v>
      </c>
      <c r="M44" s="3">
        <v>0.53</v>
      </c>
      <c r="N44" s="3">
        <v>3.18</v>
      </c>
      <c r="O44" s="3"/>
      <c r="P44" s="3"/>
      <c r="Q44" s="3"/>
      <c r="R44" s="3"/>
      <c r="S44" s="3"/>
      <c r="T44" s="3"/>
      <c r="U44" s="3"/>
      <c r="V44" s="3"/>
      <c r="W44" s="3"/>
    </row>
    <row r="45" spans="1:23" ht="15" customHeight="1" x14ac:dyDescent="0.25">
      <c r="A45" s="3" t="s">
        <v>169</v>
      </c>
      <c r="B45" s="3" t="s">
        <v>170</v>
      </c>
      <c r="C45" s="3" t="s">
        <v>27</v>
      </c>
      <c r="D45" s="3" t="s">
        <v>123</v>
      </c>
      <c r="E45" s="3" t="s">
        <v>171</v>
      </c>
      <c r="F45" s="3">
        <v>1</v>
      </c>
      <c r="G45" s="3">
        <v>0.25</v>
      </c>
      <c r="H45" s="3" t="s">
        <v>32</v>
      </c>
      <c r="I45" s="3">
        <v>0.25</v>
      </c>
      <c r="J45" s="3">
        <v>0.25</v>
      </c>
      <c r="K45" s="3">
        <v>0.25</v>
      </c>
      <c r="L45" s="3">
        <v>0.25</v>
      </c>
      <c r="M45" s="3">
        <v>0.25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</row>
    <row r="46" spans="1:23" ht="15" customHeight="1" x14ac:dyDescent="0.25">
      <c r="A46" s="3" t="s">
        <v>172</v>
      </c>
      <c r="B46" s="3" t="s">
        <v>173</v>
      </c>
      <c r="C46" s="3" t="s">
        <v>27</v>
      </c>
      <c r="D46" s="3" t="s">
        <v>135</v>
      </c>
      <c r="E46" s="3" t="s">
        <v>174</v>
      </c>
      <c r="F46" s="3">
        <v>1</v>
      </c>
      <c r="G46" s="3">
        <v>0.11</v>
      </c>
      <c r="H46" s="3" t="s">
        <v>32</v>
      </c>
      <c r="I46" s="3">
        <v>0.11</v>
      </c>
      <c r="J46" s="3">
        <v>0.11</v>
      </c>
      <c r="K46" s="3">
        <v>0.11</v>
      </c>
      <c r="L46" s="3">
        <v>0.11</v>
      </c>
      <c r="M46" s="3">
        <v>0.11</v>
      </c>
      <c r="N46" s="3">
        <v>0.11</v>
      </c>
      <c r="O46" s="3"/>
      <c r="P46" s="3"/>
      <c r="Q46" s="3"/>
      <c r="R46" s="3"/>
      <c r="S46" s="3"/>
      <c r="T46" s="3"/>
      <c r="U46" s="3"/>
      <c r="V46" s="3"/>
      <c r="W46" s="3"/>
    </row>
    <row r="47" spans="1:23" ht="15" customHeight="1" x14ac:dyDescent="0.25">
      <c r="A47" s="3" t="s">
        <v>175</v>
      </c>
      <c r="B47" s="3" t="s">
        <v>176</v>
      </c>
      <c r="C47" s="3" t="s">
        <v>27</v>
      </c>
      <c r="D47" s="3" t="s">
        <v>177</v>
      </c>
      <c r="E47" s="3" t="s">
        <v>178</v>
      </c>
      <c r="F47" s="3">
        <v>1</v>
      </c>
      <c r="G47" s="3">
        <v>0.49</v>
      </c>
      <c r="H47" s="3" t="s">
        <v>32</v>
      </c>
      <c r="I47" s="3">
        <v>0.49</v>
      </c>
      <c r="J47" s="3">
        <v>0.49</v>
      </c>
      <c r="K47" s="3">
        <v>0.49</v>
      </c>
      <c r="L47" s="3">
        <v>0.49</v>
      </c>
      <c r="M47" s="3">
        <v>0.49</v>
      </c>
      <c r="N47" s="3">
        <v>0.49</v>
      </c>
      <c r="O47" s="3"/>
      <c r="P47" s="3"/>
      <c r="Q47" s="3"/>
      <c r="R47" s="3"/>
      <c r="S47" s="3"/>
      <c r="T47" s="3"/>
      <c r="U47" s="3"/>
      <c r="V47" s="3"/>
      <c r="W47" s="3"/>
    </row>
    <row r="48" spans="1:23" ht="15" customHeight="1" x14ac:dyDescent="0.25">
      <c r="A48" s="3" t="s">
        <v>179</v>
      </c>
      <c r="B48" s="3" t="s">
        <v>180</v>
      </c>
      <c r="C48" s="3" t="s">
        <v>27</v>
      </c>
      <c r="D48" s="3" t="s">
        <v>177</v>
      </c>
      <c r="E48" s="3" t="s">
        <v>159</v>
      </c>
      <c r="F48" s="3">
        <v>1</v>
      </c>
      <c r="G48" s="3">
        <v>0.24</v>
      </c>
      <c r="H48" s="3" t="s">
        <v>32</v>
      </c>
      <c r="I48" s="3">
        <v>0.24</v>
      </c>
      <c r="J48" s="3">
        <v>0.24</v>
      </c>
      <c r="K48" s="3">
        <v>0.24</v>
      </c>
      <c r="L48" s="3">
        <v>0.24</v>
      </c>
      <c r="M48" s="3">
        <v>0.24</v>
      </c>
      <c r="N48" s="3">
        <v>0.24</v>
      </c>
      <c r="O48" s="3"/>
      <c r="P48" s="3"/>
      <c r="Q48" s="3"/>
      <c r="R48" s="3"/>
      <c r="S48" s="3"/>
      <c r="T48" s="3"/>
      <c r="U48" s="3"/>
      <c r="V48" s="3"/>
      <c r="W48" s="3"/>
    </row>
    <row r="49" spans="1:23" ht="15" customHeight="1" x14ac:dyDescent="0.25">
      <c r="A49" s="3" t="s">
        <v>181</v>
      </c>
      <c r="B49" s="3" t="s">
        <v>182</v>
      </c>
      <c r="C49" s="3" t="s">
        <v>27</v>
      </c>
      <c r="D49" s="3" t="s">
        <v>177</v>
      </c>
      <c r="E49" s="3" t="s">
        <v>183</v>
      </c>
      <c r="F49" s="3">
        <v>1</v>
      </c>
      <c r="G49" s="3">
        <v>1.45</v>
      </c>
      <c r="H49" s="3" t="s">
        <v>32</v>
      </c>
      <c r="I49" s="3">
        <v>1.45</v>
      </c>
      <c r="J49" s="3">
        <v>1.45</v>
      </c>
      <c r="K49" s="3">
        <v>1.45</v>
      </c>
      <c r="L49" s="3">
        <v>1.45</v>
      </c>
      <c r="M49" s="3">
        <v>1.45</v>
      </c>
      <c r="N49" s="3">
        <v>1.45</v>
      </c>
      <c r="O49" s="3"/>
      <c r="P49" s="3"/>
      <c r="Q49" s="3"/>
      <c r="R49" s="3"/>
      <c r="S49" s="3"/>
      <c r="T49" s="3"/>
      <c r="U49" s="3"/>
      <c r="V49" s="3"/>
      <c r="W49" s="3"/>
    </row>
    <row r="50" spans="1:23" ht="15" customHeight="1" x14ac:dyDescent="0.25">
      <c r="A50" s="3" t="s">
        <v>184</v>
      </c>
      <c r="B50" s="3" t="s">
        <v>185</v>
      </c>
      <c r="C50" s="3" t="s">
        <v>27</v>
      </c>
      <c r="D50" s="3" t="s">
        <v>135</v>
      </c>
      <c r="E50" s="3" t="s">
        <v>186</v>
      </c>
      <c r="F50" s="3">
        <v>1</v>
      </c>
      <c r="G50" s="3">
        <v>1.35</v>
      </c>
      <c r="H50" s="3" t="s">
        <v>32</v>
      </c>
      <c r="I50" s="3">
        <v>1.35</v>
      </c>
      <c r="J50" s="3">
        <v>1.35</v>
      </c>
      <c r="K50" s="3">
        <v>1.35</v>
      </c>
      <c r="L50" s="3">
        <v>1.35</v>
      </c>
      <c r="M50" s="3">
        <v>1.35</v>
      </c>
      <c r="N50" s="3">
        <v>1.35</v>
      </c>
      <c r="O50" s="3"/>
      <c r="P50" s="3"/>
      <c r="Q50" s="3"/>
      <c r="R50" s="3"/>
      <c r="S50" s="3"/>
      <c r="T50" s="3"/>
      <c r="U50" s="3"/>
      <c r="V50" s="3"/>
      <c r="W50" s="3"/>
    </row>
    <row r="51" spans="1:23" ht="15" customHeight="1" x14ac:dyDescent="0.25">
      <c r="A51" s="3" t="s">
        <v>187</v>
      </c>
      <c r="B51" s="3" t="s">
        <v>188</v>
      </c>
      <c r="C51" s="3" t="s">
        <v>27</v>
      </c>
      <c r="D51" s="3" t="s">
        <v>135</v>
      </c>
      <c r="E51" s="3" t="s">
        <v>189</v>
      </c>
      <c r="F51" s="3">
        <v>1</v>
      </c>
      <c r="G51" s="3">
        <v>0.6</v>
      </c>
      <c r="H51" s="3" t="s">
        <v>32</v>
      </c>
      <c r="I51" s="3">
        <v>0.6</v>
      </c>
      <c r="J51" s="3">
        <v>0.6</v>
      </c>
      <c r="K51" s="3">
        <v>0.6</v>
      </c>
      <c r="L51" s="3">
        <v>0.6</v>
      </c>
      <c r="M51" s="3">
        <v>0.6</v>
      </c>
      <c r="N51" s="3">
        <v>0.6</v>
      </c>
      <c r="O51" s="3"/>
      <c r="P51" s="3"/>
      <c r="Q51" s="3"/>
      <c r="R51" s="3"/>
      <c r="S51" s="3"/>
      <c r="T51" s="3"/>
      <c r="U51" s="3"/>
      <c r="V51" s="3"/>
      <c r="W51" s="3"/>
    </row>
    <row r="52" spans="1:23" ht="15" customHeight="1" x14ac:dyDescent="0.25">
      <c r="A52" s="3" t="s">
        <v>190</v>
      </c>
      <c r="B52" s="3" t="s">
        <v>191</v>
      </c>
      <c r="C52" s="3" t="s">
        <v>27</v>
      </c>
      <c r="D52" s="3" t="s">
        <v>192</v>
      </c>
      <c r="E52" s="3" t="s">
        <v>193</v>
      </c>
      <c r="F52" s="3">
        <v>2</v>
      </c>
      <c r="G52" s="3">
        <v>10.039999999999999</v>
      </c>
      <c r="H52" s="3" t="s">
        <v>32</v>
      </c>
      <c r="I52" s="3">
        <v>5.0199999999999996</v>
      </c>
      <c r="J52" s="3">
        <v>10.039999999999999</v>
      </c>
      <c r="K52" s="3">
        <v>5.0199999999999996</v>
      </c>
      <c r="L52" s="3">
        <v>10.039999999999999</v>
      </c>
      <c r="M52" s="3">
        <v>5.0199999999999996</v>
      </c>
      <c r="N52" s="3">
        <v>10.039999999999999</v>
      </c>
      <c r="O52" s="3"/>
      <c r="P52" s="3"/>
      <c r="Q52" s="3"/>
      <c r="R52" s="3"/>
      <c r="S52" s="3"/>
      <c r="T52" s="3"/>
      <c r="U52" s="3"/>
      <c r="V52" s="3"/>
      <c r="W52" s="3"/>
    </row>
    <row r="53" spans="1:23" ht="15" customHeight="1" x14ac:dyDescent="0.25">
      <c r="A53" s="3" t="s">
        <v>194</v>
      </c>
      <c r="B53" s="3" t="s">
        <v>195</v>
      </c>
      <c r="C53" s="3" t="s">
        <v>27</v>
      </c>
      <c r="D53" s="3" t="s">
        <v>192</v>
      </c>
      <c r="E53" s="3" t="s">
        <v>196</v>
      </c>
      <c r="F53" s="3">
        <v>4</v>
      </c>
      <c r="G53" s="3">
        <v>19</v>
      </c>
      <c r="H53" s="3" t="s">
        <v>32</v>
      </c>
      <c r="I53" s="3">
        <v>4.75</v>
      </c>
      <c r="J53" s="3">
        <v>19</v>
      </c>
      <c r="K53" s="3">
        <v>4.75</v>
      </c>
      <c r="L53" s="3">
        <v>19</v>
      </c>
      <c r="M53" s="3">
        <v>4.75</v>
      </c>
      <c r="N53" s="3">
        <v>19</v>
      </c>
      <c r="O53" s="3"/>
      <c r="P53" s="3"/>
      <c r="Q53" s="3"/>
      <c r="R53" s="3"/>
      <c r="S53" s="3"/>
      <c r="T53" s="3"/>
      <c r="U53" s="3"/>
      <c r="V53" s="3"/>
      <c r="W53" s="3"/>
    </row>
    <row r="54" spans="1:23" ht="15" customHeight="1" x14ac:dyDescent="0.25">
      <c r="A54" s="3" t="s">
        <v>197</v>
      </c>
      <c r="B54" s="3" t="s">
        <v>198</v>
      </c>
      <c r="C54" s="3" t="s">
        <v>27</v>
      </c>
      <c r="D54" s="3" t="s">
        <v>199</v>
      </c>
      <c r="E54" s="3" t="s">
        <v>200</v>
      </c>
      <c r="F54" s="3">
        <v>1</v>
      </c>
      <c r="G54" s="3">
        <v>1.65</v>
      </c>
      <c r="H54" s="3" t="s">
        <v>32</v>
      </c>
      <c r="I54" s="3">
        <v>1.65</v>
      </c>
      <c r="J54" s="3">
        <v>1.65</v>
      </c>
      <c r="K54" s="3">
        <v>1.65</v>
      </c>
      <c r="L54" s="3">
        <v>1.65</v>
      </c>
      <c r="M54" s="3">
        <v>1.65</v>
      </c>
      <c r="N54" s="3">
        <v>1.65</v>
      </c>
      <c r="O54" s="3"/>
      <c r="P54" s="3"/>
      <c r="Q54" s="3"/>
      <c r="R54" s="3"/>
      <c r="S54" s="3"/>
      <c r="T54" s="3"/>
      <c r="U54" s="3"/>
      <c r="V54" s="3"/>
      <c r="W54" s="3"/>
    </row>
    <row r="55" spans="1:23" ht="15" customHeight="1" x14ac:dyDescent="0.25">
      <c r="A55" s="3" t="s">
        <v>201</v>
      </c>
      <c r="B55" s="3" t="s">
        <v>202</v>
      </c>
      <c r="C55" s="3" t="s">
        <v>27</v>
      </c>
      <c r="D55" s="3" t="s">
        <v>199</v>
      </c>
      <c r="E55" s="3" t="s">
        <v>203</v>
      </c>
      <c r="F55" s="3">
        <v>1</v>
      </c>
      <c r="G55" s="3">
        <v>1.2</v>
      </c>
      <c r="H55" s="3" t="s">
        <v>32</v>
      </c>
      <c r="I55" s="3">
        <v>1.2</v>
      </c>
      <c r="J55" s="3">
        <v>1.2</v>
      </c>
      <c r="K55" s="3">
        <v>1.2</v>
      </c>
      <c r="L55" s="3">
        <v>1.2</v>
      </c>
      <c r="M55" s="3">
        <v>1.2</v>
      </c>
      <c r="N55" s="3">
        <v>1.2</v>
      </c>
      <c r="O55" s="3"/>
      <c r="P55" s="3"/>
      <c r="Q55" s="3"/>
      <c r="R55" s="3"/>
      <c r="S55" s="3"/>
      <c r="T55" s="3"/>
      <c r="U55" s="3"/>
      <c r="V55" s="3"/>
      <c r="W55" s="3"/>
    </row>
    <row r="56" spans="1:23" ht="15" customHeight="1" x14ac:dyDescent="0.25">
      <c r="A56" s="3" t="s">
        <v>204</v>
      </c>
      <c r="B56" s="3" t="s">
        <v>205</v>
      </c>
      <c r="C56" s="3" t="s">
        <v>27</v>
      </c>
      <c r="D56" s="3" t="s">
        <v>192</v>
      </c>
      <c r="E56" s="3" t="s">
        <v>206</v>
      </c>
      <c r="F56" s="3">
        <v>2</v>
      </c>
      <c r="G56" s="3">
        <v>26.26</v>
      </c>
      <c r="H56" s="3" t="s">
        <v>32</v>
      </c>
      <c r="I56" s="3">
        <v>13.13</v>
      </c>
      <c r="J56" s="3">
        <v>26.26</v>
      </c>
      <c r="K56" s="3">
        <v>13.13</v>
      </c>
      <c r="L56" s="3">
        <v>26.26</v>
      </c>
      <c r="M56" s="3">
        <v>13.13</v>
      </c>
      <c r="N56" s="3">
        <v>26.26</v>
      </c>
      <c r="O56" s="3"/>
      <c r="P56" s="3"/>
      <c r="Q56" s="3"/>
      <c r="R56" s="3"/>
      <c r="S56" s="3"/>
      <c r="T56" s="3"/>
      <c r="U56" s="3"/>
      <c r="V56" s="3"/>
      <c r="W56" s="3"/>
    </row>
    <row r="57" spans="1:23" ht="15" customHeight="1" x14ac:dyDescent="0.25">
      <c r="A57" s="3" t="s">
        <v>207</v>
      </c>
      <c r="B57" s="3" t="s">
        <v>208</v>
      </c>
      <c r="C57" s="3" t="s">
        <v>27</v>
      </c>
      <c r="D57" s="3" t="s">
        <v>192</v>
      </c>
      <c r="E57" s="3" t="s">
        <v>209</v>
      </c>
      <c r="F57" s="3">
        <v>1</v>
      </c>
      <c r="G57" s="3">
        <v>13.07</v>
      </c>
      <c r="H57" s="3" t="s">
        <v>32</v>
      </c>
      <c r="I57" s="3">
        <v>13.07</v>
      </c>
      <c r="J57" s="3">
        <v>13.07</v>
      </c>
      <c r="K57" s="3">
        <v>13.07</v>
      </c>
      <c r="L57" s="3">
        <v>13.07</v>
      </c>
      <c r="M57" s="3">
        <v>13.07</v>
      </c>
      <c r="N57" s="3">
        <v>13.07</v>
      </c>
      <c r="O57" s="3"/>
      <c r="P57" s="3"/>
      <c r="Q57" s="3"/>
      <c r="R57" s="3"/>
      <c r="S57" s="3"/>
      <c r="T57" s="3"/>
      <c r="U57" s="3"/>
      <c r="V57" s="3"/>
      <c r="W57" s="3"/>
    </row>
    <row r="58" spans="1:23" ht="15" customHeight="1" x14ac:dyDescent="0.25">
      <c r="A58" s="3" t="s">
        <v>210</v>
      </c>
      <c r="B58" s="3" t="s">
        <v>211</v>
      </c>
      <c r="C58" s="3" t="s">
        <v>27</v>
      </c>
      <c r="D58" s="3" t="s">
        <v>192</v>
      </c>
      <c r="E58" s="3" t="s">
        <v>206</v>
      </c>
      <c r="F58" s="3">
        <v>1</v>
      </c>
      <c r="G58" s="3">
        <v>13.13</v>
      </c>
      <c r="H58" s="3" t="s">
        <v>32</v>
      </c>
      <c r="I58" s="3">
        <v>13.13</v>
      </c>
      <c r="J58" s="3">
        <v>13.13</v>
      </c>
      <c r="K58" s="3">
        <v>13.13</v>
      </c>
      <c r="L58" s="3">
        <v>13.13</v>
      </c>
      <c r="M58" s="3">
        <v>13.13</v>
      </c>
      <c r="N58" s="3">
        <v>13.13</v>
      </c>
      <c r="O58" s="3"/>
      <c r="P58" s="3"/>
      <c r="Q58" s="3"/>
      <c r="R58" s="3"/>
      <c r="S58" s="3"/>
      <c r="T58" s="3"/>
      <c r="U58" s="3"/>
      <c r="V58" s="3"/>
      <c r="W58" s="3"/>
    </row>
    <row r="59" spans="1:23" ht="15" customHeight="1" x14ac:dyDescent="0.25">
      <c r="A59" s="3" t="s">
        <v>212</v>
      </c>
      <c r="B59" s="3" t="s">
        <v>213</v>
      </c>
      <c r="C59" s="3" t="s">
        <v>27</v>
      </c>
      <c r="D59" s="3" t="s">
        <v>214</v>
      </c>
      <c r="E59" s="3" t="s">
        <v>215</v>
      </c>
      <c r="F59" s="3">
        <v>1</v>
      </c>
      <c r="G59" s="3">
        <v>0.75</v>
      </c>
      <c r="H59" s="3" t="s">
        <v>32</v>
      </c>
      <c r="I59" s="3">
        <v>0.75</v>
      </c>
      <c r="J59" s="3">
        <v>0.75</v>
      </c>
      <c r="K59" s="3">
        <v>0.75</v>
      </c>
      <c r="L59" s="3">
        <v>0.75</v>
      </c>
      <c r="M59" s="3">
        <v>0.75</v>
      </c>
      <c r="N59" s="3">
        <v>0.75</v>
      </c>
      <c r="O59" s="3"/>
      <c r="P59" s="3"/>
      <c r="Q59" s="3"/>
      <c r="R59" s="3"/>
      <c r="S59" s="3"/>
      <c r="T59" s="3"/>
      <c r="U59" s="3"/>
      <c r="V59" s="3"/>
      <c r="W59" s="3"/>
    </row>
    <row r="60" spans="1:23" ht="15" customHeight="1" x14ac:dyDescent="0.25">
      <c r="A60" s="3" t="s">
        <v>216</v>
      </c>
      <c r="B60" s="3" t="s">
        <v>217</v>
      </c>
      <c r="C60" s="3" t="s">
        <v>27</v>
      </c>
      <c r="D60" s="3" t="s">
        <v>192</v>
      </c>
      <c r="E60" s="3" t="s">
        <v>218</v>
      </c>
      <c r="F60" s="3">
        <v>2</v>
      </c>
      <c r="G60" s="3">
        <v>3.44</v>
      </c>
      <c r="H60" s="3" t="s">
        <v>32</v>
      </c>
      <c r="I60" s="3">
        <v>1.72</v>
      </c>
      <c r="J60" s="3">
        <v>3.44</v>
      </c>
      <c r="K60" s="3">
        <v>1.72</v>
      </c>
      <c r="L60" s="3">
        <v>3.44</v>
      </c>
      <c r="M60" s="3">
        <v>1.72</v>
      </c>
      <c r="N60" s="3">
        <v>3.44</v>
      </c>
      <c r="O60" s="3"/>
      <c r="P60" s="3"/>
      <c r="Q60" s="3"/>
      <c r="R60" s="3"/>
      <c r="S60" s="3"/>
      <c r="T60" s="3"/>
      <c r="U60" s="3"/>
      <c r="V60" s="3"/>
      <c r="W60" s="3"/>
    </row>
    <row r="61" spans="1:23" ht="15" customHeight="1" x14ac:dyDescent="0.25">
      <c r="A61" s="3" t="s">
        <v>219</v>
      </c>
      <c r="B61" s="3" t="s">
        <v>220</v>
      </c>
      <c r="C61" s="3" t="s">
        <v>27</v>
      </c>
      <c r="D61" s="3" t="s">
        <v>214</v>
      </c>
      <c r="E61" s="3" t="s">
        <v>92</v>
      </c>
      <c r="F61" s="3">
        <v>1</v>
      </c>
      <c r="G61" s="3">
        <v>4.5</v>
      </c>
      <c r="H61" s="3" t="s">
        <v>32</v>
      </c>
      <c r="I61" s="3">
        <v>4.5</v>
      </c>
      <c r="J61" s="3">
        <v>4.5</v>
      </c>
      <c r="K61" s="3">
        <v>4.5</v>
      </c>
      <c r="L61" s="3">
        <v>4.5</v>
      </c>
      <c r="M61" s="3">
        <v>4.5</v>
      </c>
      <c r="N61" s="3">
        <v>4.5</v>
      </c>
      <c r="O61" s="3"/>
      <c r="P61" s="3"/>
      <c r="Q61" s="3"/>
      <c r="R61" s="3"/>
      <c r="S61" s="3"/>
      <c r="T61" s="3"/>
      <c r="U61" s="3"/>
      <c r="V61" s="3"/>
      <c r="W61" s="3"/>
    </row>
    <row r="62" spans="1:23" ht="15" customHeight="1" x14ac:dyDescent="0.25">
      <c r="A62" s="3" t="s">
        <v>221</v>
      </c>
      <c r="B62" s="3" t="s">
        <v>222</v>
      </c>
      <c r="C62" s="3" t="s">
        <v>27</v>
      </c>
      <c r="D62" s="3" t="s">
        <v>135</v>
      </c>
      <c r="E62" s="3" t="s">
        <v>223</v>
      </c>
      <c r="F62" s="3">
        <v>1</v>
      </c>
      <c r="G62" s="3">
        <v>3.6</v>
      </c>
      <c r="H62" s="3" t="s">
        <v>32</v>
      </c>
      <c r="I62" s="3">
        <v>3.6</v>
      </c>
      <c r="J62" s="3">
        <v>3.6</v>
      </c>
      <c r="K62" s="3">
        <v>3.6</v>
      </c>
      <c r="L62" s="3">
        <v>3.6</v>
      </c>
      <c r="M62" s="3">
        <v>3.6</v>
      </c>
      <c r="N62" s="3">
        <v>3.6</v>
      </c>
      <c r="O62" s="3"/>
      <c r="P62" s="3"/>
      <c r="Q62" s="3"/>
      <c r="R62" s="3"/>
      <c r="S62" s="3"/>
      <c r="T62" s="3"/>
      <c r="U62" s="3"/>
      <c r="V62" s="3"/>
      <c r="W62" s="3"/>
    </row>
    <row r="63" spans="1:23" ht="15" customHeight="1" x14ac:dyDescent="0.25">
      <c r="A63" s="3" t="s">
        <v>224</v>
      </c>
      <c r="B63" s="3" t="s">
        <v>225</v>
      </c>
      <c r="C63" s="3" t="s">
        <v>27</v>
      </c>
      <c r="D63" s="3" t="s">
        <v>226</v>
      </c>
      <c r="E63" s="3" t="s">
        <v>227</v>
      </c>
      <c r="F63" s="3">
        <v>1</v>
      </c>
      <c r="G63" s="3">
        <v>96</v>
      </c>
      <c r="H63" s="3" t="s">
        <v>32</v>
      </c>
      <c r="I63" s="3">
        <v>90.97</v>
      </c>
      <c r="J63" s="3">
        <v>90.97</v>
      </c>
      <c r="K63" s="3">
        <v>96</v>
      </c>
      <c r="L63" s="3">
        <v>96</v>
      </c>
      <c r="M63" s="3">
        <v>87.2</v>
      </c>
      <c r="N63" s="3">
        <v>87.2</v>
      </c>
      <c r="O63" s="3"/>
      <c r="P63" s="3"/>
      <c r="Q63" s="3"/>
      <c r="R63" s="3"/>
      <c r="S63" s="3"/>
      <c r="T63" s="3"/>
      <c r="U63" s="3"/>
      <c r="V63" s="3"/>
      <c r="W63" s="3"/>
    </row>
    <row r="64" spans="1:23" ht="15" customHeight="1" x14ac:dyDescent="0.25">
      <c r="A64" s="4" t="s">
        <v>228</v>
      </c>
      <c r="B64" s="4" t="s">
        <v>229</v>
      </c>
      <c r="C64" s="4" t="s">
        <v>27</v>
      </c>
      <c r="D64" s="4"/>
      <c r="E64" s="4"/>
      <c r="F64" s="4">
        <v>1</v>
      </c>
      <c r="G64" s="4">
        <v>204.34</v>
      </c>
      <c r="H64" s="4"/>
      <c r="I64" s="4"/>
      <c r="J64" s="4">
        <v>138.43</v>
      </c>
      <c r="K64" s="4"/>
      <c r="L64" s="4">
        <v>207.79</v>
      </c>
      <c r="M64" s="4"/>
      <c r="N64" s="4"/>
      <c r="O64" s="4" t="s">
        <v>230</v>
      </c>
      <c r="P64" s="4"/>
      <c r="Q64" s="4"/>
      <c r="R64" s="4"/>
      <c r="S64" s="4"/>
      <c r="T64" s="4"/>
      <c r="U64" s="4"/>
      <c r="V64" s="4"/>
      <c r="W64" s="4"/>
    </row>
    <row r="65" spans="1:23" ht="15" customHeight="1" x14ac:dyDescent="0.25">
      <c r="A65" s="3" t="s">
        <v>231</v>
      </c>
      <c r="B65" s="3" t="s">
        <v>232</v>
      </c>
      <c r="C65" s="3" t="s">
        <v>27</v>
      </c>
      <c r="D65" s="3" t="s">
        <v>233</v>
      </c>
      <c r="E65" s="3" t="s">
        <v>234</v>
      </c>
      <c r="F65" s="3">
        <v>1</v>
      </c>
      <c r="G65" s="3">
        <v>3.25</v>
      </c>
      <c r="H65" s="3" t="s">
        <v>32</v>
      </c>
      <c r="I65" s="3">
        <v>3.05</v>
      </c>
      <c r="J65" s="3">
        <v>3.05</v>
      </c>
      <c r="K65" s="3">
        <v>3.35</v>
      </c>
      <c r="L65" s="3">
        <v>3.35</v>
      </c>
      <c r="M65" s="3">
        <v>3.3</v>
      </c>
      <c r="N65" s="3">
        <v>3.3</v>
      </c>
      <c r="O65" s="3"/>
      <c r="P65" s="3"/>
      <c r="Q65" s="3"/>
      <c r="R65" s="3"/>
      <c r="S65" s="3"/>
      <c r="T65" s="3"/>
      <c r="U65" s="3"/>
      <c r="V65" s="3"/>
      <c r="W65" s="3"/>
    </row>
    <row r="66" spans="1:23" ht="15" customHeight="1" x14ac:dyDescent="0.25">
      <c r="A66" s="3" t="s">
        <v>235</v>
      </c>
      <c r="B66" s="3" t="s">
        <v>236</v>
      </c>
      <c r="C66" s="3" t="s">
        <v>27</v>
      </c>
      <c r="D66" s="3" t="s">
        <v>233</v>
      </c>
      <c r="E66" s="3" t="s">
        <v>234</v>
      </c>
      <c r="F66" s="3">
        <v>1</v>
      </c>
      <c r="G66" s="3">
        <v>3.25</v>
      </c>
      <c r="H66" s="3" t="s">
        <v>32</v>
      </c>
      <c r="I66" s="3">
        <v>3.06</v>
      </c>
      <c r="J66" s="3">
        <v>3.06</v>
      </c>
      <c r="K66" s="3">
        <v>3.35</v>
      </c>
      <c r="L66" s="3">
        <v>3.35</v>
      </c>
      <c r="M66" s="3">
        <v>3.3</v>
      </c>
      <c r="N66" s="3">
        <v>3.3</v>
      </c>
      <c r="O66" s="3"/>
      <c r="P66" s="3"/>
      <c r="Q66" s="3"/>
      <c r="R66" s="3"/>
      <c r="S66" s="3"/>
      <c r="T66" s="3"/>
      <c r="U66" s="3"/>
      <c r="V66" s="3"/>
      <c r="W66" s="3"/>
    </row>
    <row r="67" spans="1:23" ht="15" customHeight="1" x14ac:dyDescent="0.25">
      <c r="A67" s="3" t="s">
        <v>237</v>
      </c>
      <c r="B67" s="3" t="s">
        <v>238</v>
      </c>
      <c r="C67" s="3" t="s">
        <v>27</v>
      </c>
      <c r="D67" s="3" t="s">
        <v>239</v>
      </c>
      <c r="E67" s="3" t="s">
        <v>240</v>
      </c>
      <c r="F67" s="3">
        <v>1</v>
      </c>
      <c r="G67" s="3">
        <v>6.15</v>
      </c>
      <c r="H67" s="3" t="s">
        <v>88</v>
      </c>
      <c r="I67" s="3" t="s">
        <v>240</v>
      </c>
      <c r="J67" s="3">
        <v>6.15</v>
      </c>
      <c r="K67" s="3">
        <v>0.9</v>
      </c>
      <c r="L67" s="3">
        <v>6.15</v>
      </c>
      <c r="M67" s="3">
        <v>0.9</v>
      </c>
      <c r="N67" s="3">
        <v>6.15</v>
      </c>
      <c r="O67" s="3"/>
      <c r="P67" s="3"/>
      <c r="Q67" s="3"/>
      <c r="R67" s="3"/>
      <c r="S67" s="3"/>
      <c r="T67" s="3"/>
      <c r="U67" s="3"/>
      <c r="V67" s="3"/>
      <c r="W67" s="3"/>
    </row>
    <row r="68" spans="1:23" ht="15" customHeight="1" x14ac:dyDescent="0.25">
      <c r="A68" s="3" t="s">
        <v>241</v>
      </c>
      <c r="B68" s="3" t="s">
        <v>242</v>
      </c>
      <c r="C68" s="3" t="s">
        <v>27</v>
      </c>
      <c r="D68" s="3" t="s">
        <v>30</v>
      </c>
      <c r="E68" s="3" t="s">
        <v>243</v>
      </c>
      <c r="F68" s="3">
        <v>1</v>
      </c>
      <c r="G68" s="3">
        <v>5.25</v>
      </c>
      <c r="H68" s="3" t="s">
        <v>32</v>
      </c>
      <c r="I68" s="3">
        <v>5.25</v>
      </c>
      <c r="J68" s="3">
        <v>5.25</v>
      </c>
      <c r="K68" s="3">
        <v>5.25</v>
      </c>
      <c r="L68" s="3">
        <v>5.25</v>
      </c>
      <c r="M68" s="3">
        <v>5.25</v>
      </c>
      <c r="N68" s="3">
        <v>5.25</v>
      </c>
      <c r="O68" s="3"/>
      <c r="P68" s="3"/>
      <c r="Q68" s="3"/>
      <c r="R68" s="3"/>
      <c r="S68" s="3"/>
      <c r="T68" s="3"/>
      <c r="U68" s="3"/>
      <c r="V68" s="3"/>
      <c r="W68" s="3"/>
    </row>
    <row r="69" spans="1:23" ht="15" customHeight="1" x14ac:dyDescent="0.25">
      <c r="A69" s="3" t="s">
        <v>244</v>
      </c>
      <c r="B69" s="3" t="s">
        <v>245</v>
      </c>
      <c r="C69" s="3" t="s">
        <v>27</v>
      </c>
      <c r="D69" s="3" t="s">
        <v>239</v>
      </c>
      <c r="E69" s="3" t="s">
        <v>246</v>
      </c>
      <c r="F69" s="3">
        <v>1</v>
      </c>
      <c r="G69" s="3">
        <v>3.33</v>
      </c>
      <c r="H69" s="3" t="s">
        <v>88</v>
      </c>
      <c r="I69" s="3" t="s">
        <v>246</v>
      </c>
      <c r="J69" s="3">
        <v>3.33</v>
      </c>
      <c r="K69" s="3">
        <v>0.7</v>
      </c>
      <c r="L69" s="3">
        <v>3.7</v>
      </c>
      <c r="M69" s="3">
        <v>0.7</v>
      </c>
      <c r="N69" s="3">
        <v>3.33</v>
      </c>
      <c r="O69" s="3"/>
      <c r="P69" s="3"/>
      <c r="Q69" s="3"/>
      <c r="R69" s="3"/>
      <c r="S69" s="3"/>
      <c r="T69" s="3"/>
      <c r="U69" s="3"/>
      <c r="V69" s="3"/>
      <c r="W69" s="3"/>
    </row>
    <row r="70" spans="1:23" ht="15" customHeight="1" x14ac:dyDescent="0.25">
      <c r="A70" s="3" t="s">
        <v>247</v>
      </c>
      <c r="B70" s="3" t="s">
        <v>248</v>
      </c>
      <c r="C70" s="3" t="s">
        <v>27</v>
      </c>
      <c r="D70" s="3" t="s">
        <v>30</v>
      </c>
      <c r="E70" s="3" t="s">
        <v>249</v>
      </c>
      <c r="F70" s="3">
        <v>1</v>
      </c>
      <c r="G70" s="3">
        <v>2.63</v>
      </c>
      <c r="H70" s="3" t="s">
        <v>32</v>
      </c>
      <c r="I70" s="3">
        <v>2.63</v>
      </c>
      <c r="J70" s="3">
        <v>2.63</v>
      </c>
      <c r="K70" s="3">
        <v>3</v>
      </c>
      <c r="L70" s="3">
        <v>3</v>
      </c>
      <c r="M70" s="3">
        <v>2.63</v>
      </c>
      <c r="N70" s="3">
        <v>2.63</v>
      </c>
      <c r="O70" s="3"/>
      <c r="P70" s="3"/>
      <c r="Q70" s="3"/>
      <c r="R70" s="3"/>
      <c r="S70" s="3"/>
      <c r="T70" s="3"/>
      <c r="U70" s="3"/>
      <c r="V70" s="3"/>
      <c r="W70" s="3"/>
    </row>
    <row r="71" spans="1:23" ht="15" customHeight="1" x14ac:dyDescent="0.25">
      <c r="A71" s="3" t="s">
        <v>250</v>
      </c>
      <c r="B71" s="3" t="s">
        <v>251</v>
      </c>
      <c r="C71" s="3" t="s">
        <v>27</v>
      </c>
      <c r="D71" s="3" t="s">
        <v>252</v>
      </c>
      <c r="E71" s="3" t="s">
        <v>253</v>
      </c>
      <c r="F71" s="3">
        <v>2</v>
      </c>
      <c r="G71" s="3">
        <v>4.4000000000000004</v>
      </c>
      <c r="H71" s="3" t="s">
        <v>32</v>
      </c>
      <c r="I71" s="3">
        <v>2.2000000000000002</v>
      </c>
      <c r="J71" s="3">
        <v>4.4000000000000004</v>
      </c>
      <c r="K71" s="3">
        <v>2.2000000000000002</v>
      </c>
      <c r="L71" s="3">
        <v>4.4000000000000004</v>
      </c>
      <c r="M71" s="3">
        <v>2.2000000000000002</v>
      </c>
      <c r="N71" s="3">
        <v>4.4000000000000004</v>
      </c>
      <c r="O71" s="3"/>
      <c r="P71" s="3"/>
      <c r="Q71" s="3"/>
      <c r="R71" s="3"/>
      <c r="S71" s="3"/>
      <c r="T71" s="3"/>
      <c r="U71" s="3"/>
      <c r="V71" s="3"/>
      <c r="W71" s="3"/>
    </row>
    <row r="72" spans="1:23" ht="15" customHeight="1" x14ac:dyDescent="0.25">
      <c r="A72" s="3" t="s">
        <v>254</v>
      </c>
      <c r="B72" s="3" t="s">
        <v>255</v>
      </c>
      <c r="C72" s="3" t="s">
        <v>27</v>
      </c>
      <c r="D72" s="3" t="s">
        <v>74</v>
      </c>
      <c r="E72" s="3" t="s">
        <v>256</v>
      </c>
      <c r="F72" s="3">
        <v>2</v>
      </c>
      <c r="G72" s="3">
        <v>141.04</v>
      </c>
      <c r="H72" s="3" t="s">
        <v>32</v>
      </c>
      <c r="I72" s="3">
        <v>37.72</v>
      </c>
      <c r="J72" s="3">
        <v>75.44</v>
      </c>
      <c r="K72" s="3">
        <v>70.52</v>
      </c>
      <c r="L72" s="3">
        <v>141.04</v>
      </c>
      <c r="M72" s="3">
        <v>70.52</v>
      </c>
      <c r="N72" s="3">
        <v>141.04</v>
      </c>
      <c r="O72" s="3"/>
      <c r="P72" s="3"/>
      <c r="Q72" s="3"/>
      <c r="R72" s="3"/>
      <c r="S72" s="3"/>
      <c r="T72" s="3"/>
      <c r="U72" s="3"/>
      <c r="V72" s="3"/>
      <c r="W72" s="3"/>
    </row>
    <row r="73" spans="1:23" ht="15" customHeight="1" x14ac:dyDescent="0.25">
      <c r="A73" s="3" t="s">
        <v>257</v>
      </c>
      <c r="B73" s="3" t="s">
        <v>258</v>
      </c>
      <c r="C73" s="3" t="s">
        <v>27</v>
      </c>
      <c r="D73" s="3" t="s">
        <v>239</v>
      </c>
      <c r="E73" s="3" t="s">
        <v>259</v>
      </c>
      <c r="F73" s="3">
        <v>1</v>
      </c>
      <c r="G73" s="3">
        <v>41</v>
      </c>
      <c r="H73" s="3" t="s">
        <v>88</v>
      </c>
      <c r="I73" s="3" t="s">
        <v>259</v>
      </c>
      <c r="J73" s="3">
        <v>41</v>
      </c>
      <c r="K73" s="3">
        <v>6.5</v>
      </c>
      <c r="L73" s="3">
        <v>41</v>
      </c>
      <c r="M73" s="3">
        <v>6.5</v>
      </c>
      <c r="N73" s="3">
        <v>41</v>
      </c>
      <c r="O73" s="3"/>
      <c r="P73" s="3"/>
      <c r="Q73" s="3"/>
      <c r="R73" s="3"/>
      <c r="S73" s="3"/>
      <c r="T73" s="3"/>
      <c r="U73" s="3"/>
      <c r="V73" s="3"/>
      <c r="W73" s="3"/>
    </row>
    <row r="74" spans="1:23" ht="15" customHeight="1" x14ac:dyDescent="0.25">
      <c r="A74" s="4" t="s">
        <v>260</v>
      </c>
      <c r="B74" s="4" t="s">
        <v>261</v>
      </c>
      <c r="C74" s="4" t="s">
        <v>27</v>
      </c>
      <c r="D74" s="4"/>
      <c r="E74" s="4"/>
      <c r="F74" s="4">
        <v>1</v>
      </c>
      <c r="G74" s="4">
        <v>34.5</v>
      </c>
      <c r="H74" s="4"/>
      <c r="I74" s="4"/>
      <c r="J74" s="4">
        <v>34.5</v>
      </c>
      <c r="K74" s="4"/>
      <c r="L74" s="4">
        <v>34.5</v>
      </c>
      <c r="M74" s="4"/>
      <c r="N74" s="4"/>
      <c r="O74" s="4" t="s">
        <v>262</v>
      </c>
      <c r="P74" s="4"/>
      <c r="Q74" s="4"/>
      <c r="R74" s="4"/>
      <c r="S74" s="4"/>
      <c r="T74" s="4"/>
      <c r="U74" s="4"/>
      <c r="V74" s="4"/>
      <c r="W74" s="4"/>
    </row>
    <row r="75" spans="1:23" ht="15" customHeight="1" x14ac:dyDescent="0.25">
      <c r="A75" s="3" t="s">
        <v>263</v>
      </c>
      <c r="B75" s="3" t="s">
        <v>264</v>
      </c>
      <c r="C75" s="3" t="s">
        <v>27</v>
      </c>
      <c r="D75" s="3" t="s">
        <v>30</v>
      </c>
      <c r="E75" s="3" t="s">
        <v>265</v>
      </c>
      <c r="F75" s="3">
        <v>1</v>
      </c>
      <c r="G75" s="3">
        <v>34.5</v>
      </c>
      <c r="H75" s="3" t="s">
        <v>32</v>
      </c>
      <c r="I75" s="3">
        <v>34.5</v>
      </c>
      <c r="J75" s="3">
        <v>34.5</v>
      </c>
      <c r="K75" s="3">
        <v>34.5</v>
      </c>
      <c r="L75" s="3">
        <v>34.5</v>
      </c>
      <c r="M75" s="3">
        <v>34.5</v>
      </c>
      <c r="N75" s="3">
        <v>34.5</v>
      </c>
      <c r="O75" s="3"/>
      <c r="P75" s="3"/>
      <c r="Q75" s="3"/>
      <c r="R75" s="3"/>
      <c r="S75" s="3"/>
      <c r="T75" s="3"/>
      <c r="U75" s="3"/>
      <c r="V75" s="3"/>
      <c r="W75" s="3"/>
    </row>
    <row r="76" spans="1:23" ht="15" customHeight="1" x14ac:dyDescent="0.25">
      <c r="A76" s="3" t="s">
        <v>266</v>
      </c>
      <c r="B76" s="3" t="s">
        <v>152</v>
      </c>
      <c r="C76" s="3" t="s">
        <v>27</v>
      </c>
      <c r="D76" s="3" t="s">
        <v>123</v>
      </c>
      <c r="E76" s="3" t="s">
        <v>153</v>
      </c>
      <c r="F76" s="3">
        <v>4</v>
      </c>
      <c r="G76" s="3">
        <v>1.92</v>
      </c>
      <c r="H76" s="3" t="s">
        <v>32</v>
      </c>
      <c r="I76" s="3">
        <v>0.5</v>
      </c>
      <c r="J76" s="3">
        <v>2</v>
      </c>
      <c r="K76" s="3">
        <v>1.2</v>
      </c>
      <c r="L76" s="3">
        <v>4.8</v>
      </c>
      <c r="M76" s="3">
        <v>0.47</v>
      </c>
      <c r="N76" s="3">
        <v>1.88</v>
      </c>
      <c r="O76" s="3"/>
      <c r="P76" s="3"/>
      <c r="Q76" s="3"/>
      <c r="R76" s="3"/>
      <c r="S76" s="3"/>
      <c r="T76" s="3"/>
      <c r="U76" s="3"/>
      <c r="V76" s="3"/>
      <c r="W76" s="3"/>
    </row>
    <row r="77" spans="1:23" ht="15" customHeight="1" x14ac:dyDescent="0.25">
      <c r="A77" s="4" t="s">
        <v>267</v>
      </c>
      <c r="B77" s="4" t="s">
        <v>268</v>
      </c>
      <c r="C77" s="4" t="s">
        <v>27</v>
      </c>
      <c r="D77" s="4"/>
      <c r="E77" s="4"/>
      <c r="F77" s="4">
        <v>4</v>
      </c>
      <c r="G77" s="4">
        <v>6.8</v>
      </c>
      <c r="H77" s="4"/>
      <c r="I77" s="4"/>
      <c r="J77" s="4">
        <v>6.8</v>
      </c>
      <c r="K77" s="4"/>
      <c r="L77" s="4">
        <v>6.8</v>
      </c>
      <c r="M77" s="4"/>
      <c r="N77" s="4"/>
      <c r="O77" s="4" t="s">
        <v>269</v>
      </c>
      <c r="P77" s="4"/>
      <c r="Q77" s="4"/>
      <c r="R77" s="4"/>
      <c r="S77" s="4"/>
      <c r="T77" s="4"/>
      <c r="U77" s="4"/>
      <c r="V77" s="4"/>
      <c r="W77" s="4"/>
    </row>
    <row r="78" spans="1:23" ht="15" customHeight="1" x14ac:dyDescent="0.25">
      <c r="A78" s="3" t="s">
        <v>270</v>
      </c>
      <c r="B78" s="3" t="s">
        <v>271</v>
      </c>
      <c r="C78" s="3" t="s">
        <v>27</v>
      </c>
      <c r="D78" s="3" t="s">
        <v>272</v>
      </c>
      <c r="E78" s="3" t="s">
        <v>273</v>
      </c>
      <c r="F78" s="3">
        <v>1</v>
      </c>
      <c r="G78" s="3">
        <v>1.7</v>
      </c>
      <c r="H78" s="3" t="s">
        <v>32</v>
      </c>
      <c r="I78" s="3">
        <v>1.7</v>
      </c>
      <c r="J78" s="3">
        <v>1.7</v>
      </c>
      <c r="K78" s="3">
        <v>1.7</v>
      </c>
      <c r="L78" s="3">
        <v>1.7</v>
      </c>
      <c r="M78" s="3">
        <v>1.7</v>
      </c>
      <c r="N78" s="3">
        <v>1.7</v>
      </c>
      <c r="O78" s="3"/>
      <c r="P78" s="3"/>
      <c r="Q78" s="3"/>
      <c r="R78" s="3"/>
      <c r="S78" s="3"/>
      <c r="T78" s="3"/>
      <c r="U78" s="3"/>
      <c r="V78" s="3"/>
      <c r="W78" s="3"/>
    </row>
    <row r="79" spans="1:23" ht="15" customHeight="1" x14ac:dyDescent="0.25">
      <c r="A79" s="4" t="s">
        <v>274</v>
      </c>
      <c r="B79" s="4" t="s">
        <v>275</v>
      </c>
      <c r="C79" s="4" t="s">
        <v>27</v>
      </c>
      <c r="D79" s="4"/>
      <c r="E79" s="4"/>
      <c r="F79" s="4">
        <v>1</v>
      </c>
      <c r="G79" s="4">
        <v>144.01</v>
      </c>
      <c r="H79" s="4"/>
      <c r="I79" s="4"/>
      <c r="J79" s="4">
        <v>146.79</v>
      </c>
      <c r="K79" s="4"/>
      <c r="L79" s="4">
        <v>180.64</v>
      </c>
      <c r="M79" s="4"/>
      <c r="N79" s="4"/>
      <c r="O79" s="4" t="s">
        <v>276</v>
      </c>
      <c r="P79" s="4"/>
      <c r="Q79" s="4"/>
      <c r="R79" s="4"/>
      <c r="S79" s="4"/>
      <c r="T79" s="4"/>
      <c r="U79" s="4"/>
      <c r="V79" s="4"/>
      <c r="W79" s="4"/>
    </row>
    <row r="80" spans="1:23" ht="15" customHeight="1" x14ac:dyDescent="0.25">
      <c r="A80" s="3" t="s">
        <v>277</v>
      </c>
      <c r="B80" s="3" t="s">
        <v>278</v>
      </c>
      <c r="C80" s="3" t="s">
        <v>27</v>
      </c>
      <c r="D80" s="3" t="s">
        <v>99</v>
      </c>
      <c r="E80" s="3" t="s">
        <v>279</v>
      </c>
      <c r="F80" s="3">
        <v>1</v>
      </c>
      <c r="G80" s="3">
        <v>143.53</v>
      </c>
      <c r="H80" s="3" t="s">
        <v>88</v>
      </c>
      <c r="I80" s="3" t="s">
        <v>279</v>
      </c>
      <c r="J80" s="3">
        <v>146.31</v>
      </c>
      <c r="K80" s="3">
        <v>65</v>
      </c>
      <c r="L80" s="3">
        <v>180.09</v>
      </c>
      <c r="M80" s="3">
        <v>60.6</v>
      </c>
      <c r="N80" s="3">
        <v>162.63</v>
      </c>
      <c r="O80" s="3"/>
      <c r="P80" s="3"/>
      <c r="Q80" s="3"/>
      <c r="R80" s="3"/>
      <c r="S80" s="3"/>
      <c r="T80" s="3"/>
      <c r="U80" s="3"/>
      <c r="V80" s="3"/>
      <c r="W80" s="3"/>
    </row>
    <row r="81" spans="1:23" ht="15" customHeight="1" x14ac:dyDescent="0.25">
      <c r="A81" s="4" t="s">
        <v>280</v>
      </c>
      <c r="B81" s="4" t="s">
        <v>281</v>
      </c>
      <c r="C81" s="4" t="s">
        <v>27</v>
      </c>
      <c r="D81" s="4"/>
      <c r="E81" s="4"/>
      <c r="F81" s="4">
        <v>1</v>
      </c>
      <c r="G81" s="4">
        <v>102.03</v>
      </c>
      <c r="H81" s="4"/>
      <c r="I81" s="4"/>
      <c r="J81" s="4">
        <v>104.81</v>
      </c>
      <c r="K81" s="4"/>
      <c r="L81" s="4">
        <v>115.09</v>
      </c>
      <c r="M81" s="4"/>
      <c r="N81" s="4"/>
      <c r="O81" s="4" t="s">
        <v>282</v>
      </c>
      <c r="P81" s="4"/>
      <c r="Q81" s="4"/>
      <c r="R81" s="4"/>
      <c r="S81" s="4"/>
      <c r="T81" s="4"/>
      <c r="U81" s="4"/>
      <c r="V81" s="4"/>
      <c r="W81" s="4"/>
    </row>
    <row r="82" spans="1:23" ht="15" customHeight="1" x14ac:dyDescent="0.25">
      <c r="A82" s="4" t="s">
        <v>283</v>
      </c>
      <c r="B82" s="4" t="s">
        <v>284</v>
      </c>
      <c r="C82" s="4" t="s">
        <v>27</v>
      </c>
      <c r="D82" s="4"/>
      <c r="E82" s="4"/>
      <c r="F82" s="4">
        <v>1</v>
      </c>
      <c r="G82" s="4">
        <v>83.58</v>
      </c>
      <c r="H82" s="4"/>
      <c r="I82" s="4"/>
      <c r="J82" s="4">
        <v>85.82</v>
      </c>
      <c r="K82" s="4"/>
      <c r="L82" s="4">
        <v>94.3</v>
      </c>
      <c r="M82" s="4"/>
      <c r="N82" s="4"/>
      <c r="O82" s="4" t="s">
        <v>285</v>
      </c>
      <c r="P82" s="4"/>
      <c r="Q82" s="4"/>
      <c r="R82" s="4"/>
      <c r="S82" s="4"/>
      <c r="T82" s="4"/>
      <c r="U82" s="4"/>
      <c r="V82" s="4"/>
      <c r="W82" s="4"/>
    </row>
    <row r="83" spans="1:23" ht="15" customHeight="1" x14ac:dyDescent="0.25">
      <c r="A83" s="3" t="s">
        <v>286</v>
      </c>
      <c r="B83" s="3" t="s">
        <v>287</v>
      </c>
      <c r="C83" s="3" t="s">
        <v>27</v>
      </c>
      <c r="D83" s="3" t="s">
        <v>288</v>
      </c>
      <c r="E83" s="3" t="s">
        <v>289</v>
      </c>
      <c r="F83" s="3">
        <v>1.0716000000000001</v>
      </c>
      <c r="G83" s="3">
        <v>83.58</v>
      </c>
      <c r="H83" s="3" t="s">
        <v>32</v>
      </c>
      <c r="I83" s="3">
        <v>80.09</v>
      </c>
      <c r="J83" s="3">
        <v>85.82</v>
      </c>
      <c r="K83" s="3">
        <v>88</v>
      </c>
      <c r="L83" s="3">
        <v>94.3</v>
      </c>
      <c r="M83" s="3">
        <v>78</v>
      </c>
      <c r="N83" s="3">
        <v>83.58</v>
      </c>
      <c r="O83" s="3"/>
      <c r="P83" s="3"/>
      <c r="Q83" s="3"/>
      <c r="R83" s="3"/>
      <c r="S83" s="3"/>
      <c r="T83" s="3"/>
      <c r="U83" s="3"/>
      <c r="V83" s="3"/>
      <c r="W83" s="3"/>
    </row>
    <row r="84" spans="1:23" ht="15" customHeight="1" x14ac:dyDescent="0.25">
      <c r="A84" s="4" t="s">
        <v>290</v>
      </c>
      <c r="B84" s="4" t="s">
        <v>291</v>
      </c>
      <c r="C84" s="4" t="s">
        <v>27</v>
      </c>
      <c r="D84" s="4"/>
      <c r="E84" s="4"/>
      <c r="F84" s="4">
        <v>1</v>
      </c>
      <c r="G84" s="4">
        <v>2.0499999999999998</v>
      </c>
      <c r="H84" s="4"/>
      <c r="I84" s="4"/>
      <c r="J84" s="4">
        <v>2.11</v>
      </c>
      <c r="K84" s="4"/>
      <c r="L84" s="4">
        <v>2.31</v>
      </c>
      <c r="M84" s="4"/>
      <c r="N84" s="4"/>
      <c r="O84" s="4" t="s">
        <v>292</v>
      </c>
      <c r="P84" s="4"/>
      <c r="Q84" s="4"/>
      <c r="R84" s="4"/>
      <c r="S84" s="4"/>
      <c r="T84" s="4"/>
      <c r="U84" s="4"/>
      <c r="V84" s="4"/>
      <c r="W84" s="4"/>
    </row>
    <row r="85" spans="1:23" ht="15" customHeight="1" x14ac:dyDescent="0.25">
      <c r="A85" s="3" t="s">
        <v>286</v>
      </c>
      <c r="B85" s="3" t="s">
        <v>287</v>
      </c>
      <c r="C85" s="3" t="s">
        <v>27</v>
      </c>
      <c r="D85" s="3" t="s">
        <v>288</v>
      </c>
      <c r="E85" s="3" t="s">
        <v>289</v>
      </c>
      <c r="F85" s="3">
        <v>2.63E-2</v>
      </c>
      <c r="G85" s="3">
        <v>2.0499999999999998</v>
      </c>
      <c r="H85" s="3" t="s">
        <v>32</v>
      </c>
      <c r="I85" s="3">
        <v>80.09</v>
      </c>
      <c r="J85" s="3">
        <v>2.11</v>
      </c>
      <c r="K85" s="3">
        <v>88</v>
      </c>
      <c r="L85" s="3">
        <v>2.31</v>
      </c>
      <c r="M85" s="3">
        <v>78</v>
      </c>
      <c r="N85" s="3">
        <v>2.0499999999999998</v>
      </c>
      <c r="O85" s="3"/>
      <c r="P85" s="3"/>
      <c r="Q85" s="3"/>
      <c r="R85" s="3"/>
      <c r="S85" s="3"/>
      <c r="T85" s="3"/>
      <c r="U85" s="3"/>
      <c r="V85" s="3"/>
      <c r="W85" s="3"/>
    </row>
    <row r="86" spans="1:23" ht="15" customHeight="1" x14ac:dyDescent="0.25">
      <c r="A86" s="4" t="s">
        <v>293</v>
      </c>
      <c r="B86" s="4" t="s">
        <v>294</v>
      </c>
      <c r="C86" s="4" t="s">
        <v>27</v>
      </c>
      <c r="D86" s="4"/>
      <c r="E86" s="4"/>
      <c r="F86" s="4">
        <v>4</v>
      </c>
      <c r="G86" s="4">
        <v>8.1999999999999993</v>
      </c>
      <c r="H86" s="4"/>
      <c r="I86" s="4"/>
      <c r="J86" s="4">
        <v>8.44</v>
      </c>
      <c r="K86" s="4"/>
      <c r="L86" s="4">
        <v>9.24</v>
      </c>
      <c r="M86" s="4"/>
      <c r="N86" s="4"/>
      <c r="O86" s="4" t="s">
        <v>295</v>
      </c>
      <c r="P86" s="4"/>
      <c r="Q86" s="4"/>
      <c r="R86" s="4"/>
      <c r="S86" s="4"/>
      <c r="T86" s="4"/>
      <c r="U86" s="4"/>
      <c r="V86" s="4"/>
      <c r="W86" s="4"/>
    </row>
    <row r="87" spans="1:23" ht="15" customHeight="1" x14ac:dyDescent="0.25">
      <c r="A87" s="3" t="s">
        <v>286</v>
      </c>
      <c r="B87" s="3" t="s">
        <v>287</v>
      </c>
      <c r="C87" s="3" t="s">
        <v>27</v>
      </c>
      <c r="D87" s="3" t="s">
        <v>288</v>
      </c>
      <c r="E87" s="3" t="s">
        <v>289</v>
      </c>
      <c r="F87" s="3">
        <v>2.63E-2</v>
      </c>
      <c r="G87" s="3">
        <v>2.0499999999999998</v>
      </c>
      <c r="H87" s="3" t="s">
        <v>32</v>
      </c>
      <c r="I87" s="3">
        <v>80.09</v>
      </c>
      <c r="J87" s="3">
        <v>2.11</v>
      </c>
      <c r="K87" s="3">
        <v>88</v>
      </c>
      <c r="L87" s="3">
        <v>2.31</v>
      </c>
      <c r="M87" s="3">
        <v>78</v>
      </c>
      <c r="N87" s="3">
        <v>2.0499999999999998</v>
      </c>
      <c r="O87" s="3"/>
      <c r="P87" s="3"/>
      <c r="Q87" s="3"/>
      <c r="R87" s="3"/>
      <c r="S87" s="3"/>
      <c r="T87" s="3"/>
      <c r="U87" s="3"/>
      <c r="V87" s="3"/>
      <c r="W87" s="3"/>
    </row>
    <row r="88" spans="1:23" ht="15" customHeight="1" x14ac:dyDescent="0.25">
      <c r="A88" s="4" t="s">
        <v>296</v>
      </c>
      <c r="B88" s="4" t="s">
        <v>297</v>
      </c>
      <c r="C88" s="4" t="s">
        <v>27</v>
      </c>
      <c r="D88" s="4"/>
      <c r="E88" s="4"/>
      <c r="F88" s="4">
        <v>4</v>
      </c>
      <c r="G88" s="4">
        <v>8.1999999999999993</v>
      </c>
      <c r="H88" s="4"/>
      <c r="I88" s="4"/>
      <c r="J88" s="4">
        <v>8.44</v>
      </c>
      <c r="K88" s="4"/>
      <c r="L88" s="4">
        <v>9.24</v>
      </c>
      <c r="M88" s="4"/>
      <c r="N88" s="4"/>
      <c r="O88" s="4" t="s">
        <v>295</v>
      </c>
      <c r="P88" s="4"/>
      <c r="Q88" s="4"/>
      <c r="R88" s="4"/>
      <c r="S88" s="4"/>
      <c r="T88" s="4"/>
      <c r="U88" s="4"/>
      <c r="V88" s="4"/>
      <c r="W88" s="4"/>
    </row>
    <row r="89" spans="1:23" ht="15" customHeight="1" x14ac:dyDescent="0.25">
      <c r="A89" s="3" t="s">
        <v>286</v>
      </c>
      <c r="B89" s="3" t="s">
        <v>287</v>
      </c>
      <c r="C89" s="3" t="s">
        <v>27</v>
      </c>
      <c r="D89" s="3" t="s">
        <v>288</v>
      </c>
      <c r="E89" s="3" t="s">
        <v>289</v>
      </c>
      <c r="F89" s="3">
        <v>2.63E-2</v>
      </c>
      <c r="G89" s="3">
        <v>2.0499999999999998</v>
      </c>
      <c r="H89" s="3" t="s">
        <v>32</v>
      </c>
      <c r="I89" s="3">
        <v>80.09</v>
      </c>
      <c r="J89" s="3">
        <v>2.11</v>
      </c>
      <c r="K89" s="3">
        <v>88</v>
      </c>
      <c r="L89" s="3">
        <v>2.31</v>
      </c>
      <c r="M89" s="3">
        <v>78</v>
      </c>
      <c r="N89" s="3">
        <v>2.0499999999999998</v>
      </c>
      <c r="O89" s="3"/>
      <c r="P89" s="3"/>
      <c r="Q89" s="3"/>
      <c r="R89" s="3"/>
      <c r="S89" s="3"/>
      <c r="T89" s="3"/>
      <c r="U89" s="3"/>
      <c r="V89" s="3"/>
      <c r="W89" s="3"/>
    </row>
    <row r="90" spans="1:23" ht="15" customHeight="1" x14ac:dyDescent="0.25">
      <c r="A90" s="3" t="s">
        <v>298</v>
      </c>
      <c r="B90" s="3" t="s">
        <v>299</v>
      </c>
      <c r="C90" s="3" t="s">
        <v>300</v>
      </c>
      <c r="D90" s="3" t="s">
        <v>301</v>
      </c>
      <c r="E90" s="3" t="s">
        <v>302</v>
      </c>
      <c r="F90" s="3">
        <v>1E-4</v>
      </c>
      <c r="G90" s="3">
        <v>0.1</v>
      </c>
      <c r="H90" s="3" t="s">
        <v>32</v>
      </c>
      <c r="I90" s="3">
        <v>977.5</v>
      </c>
      <c r="J90" s="3">
        <v>0.1</v>
      </c>
      <c r="K90" s="3">
        <v>1500</v>
      </c>
      <c r="L90" s="3">
        <v>0.15</v>
      </c>
      <c r="M90" s="3">
        <v>977.5</v>
      </c>
      <c r="N90" s="3">
        <v>0.1</v>
      </c>
      <c r="O90" s="3"/>
      <c r="P90" s="3"/>
      <c r="Q90" s="3"/>
      <c r="R90" s="3"/>
      <c r="S90" s="3"/>
      <c r="T90" s="3"/>
      <c r="U90" s="3"/>
      <c r="V90" s="3"/>
      <c r="W90" s="3"/>
    </row>
    <row r="91" spans="1:23" ht="15" customHeight="1" x14ac:dyDescent="0.25">
      <c r="A91" s="3" t="s">
        <v>303</v>
      </c>
      <c r="B91" s="3" t="s">
        <v>304</v>
      </c>
      <c r="C91" s="3" t="s">
        <v>300</v>
      </c>
      <c r="D91" s="3" t="s">
        <v>301</v>
      </c>
      <c r="E91" s="3" t="s">
        <v>305</v>
      </c>
      <c r="F91" s="3">
        <v>2.0000000000000001E-4</v>
      </c>
      <c r="G91" s="3">
        <v>0.15</v>
      </c>
      <c r="H91" s="3" t="s">
        <v>32</v>
      </c>
      <c r="I91" s="3">
        <v>747.5</v>
      </c>
      <c r="J91" s="3">
        <v>0.15</v>
      </c>
      <c r="K91" s="3">
        <v>850</v>
      </c>
      <c r="L91" s="3">
        <v>0.17</v>
      </c>
      <c r="M91" s="3">
        <v>747.5</v>
      </c>
      <c r="N91" s="3">
        <v>0.15</v>
      </c>
      <c r="O91" s="3"/>
      <c r="P91" s="3"/>
      <c r="Q91" s="3"/>
      <c r="R91" s="3"/>
      <c r="S91" s="3"/>
      <c r="T91" s="3"/>
      <c r="U91" s="3"/>
      <c r="V91" s="3"/>
      <c r="W91" s="3"/>
    </row>
    <row r="92" spans="1:23" ht="15" customHeight="1" x14ac:dyDescent="0.25">
      <c r="A92" s="3" t="s">
        <v>306</v>
      </c>
      <c r="B92" s="3" t="s">
        <v>307</v>
      </c>
      <c r="C92" s="3" t="s">
        <v>122</v>
      </c>
      <c r="D92" s="3" t="s">
        <v>308</v>
      </c>
      <c r="E92" s="3" t="s">
        <v>309</v>
      </c>
      <c r="F92" s="3">
        <v>1E-4</v>
      </c>
      <c r="G92" s="3">
        <v>0.05</v>
      </c>
      <c r="H92" s="3" t="s">
        <v>32</v>
      </c>
      <c r="I92" s="3">
        <v>486.67</v>
      </c>
      <c r="J92" s="3">
        <v>0.05</v>
      </c>
      <c r="K92" s="3">
        <v>520</v>
      </c>
      <c r="L92" s="3">
        <v>0.05</v>
      </c>
      <c r="M92" s="3">
        <v>520</v>
      </c>
      <c r="N92" s="3">
        <v>0.05</v>
      </c>
      <c r="O92" s="3"/>
      <c r="P92" s="3"/>
      <c r="Q92" s="3"/>
      <c r="R92" s="3"/>
      <c r="S92" s="3"/>
      <c r="T92" s="3"/>
      <c r="U92" s="3"/>
      <c r="V92" s="3"/>
      <c r="W92" s="3"/>
    </row>
    <row r="93" spans="1:23" ht="15" customHeight="1" x14ac:dyDescent="0.25">
      <c r="A93" s="3" t="s">
        <v>310</v>
      </c>
      <c r="B93" s="3" t="s">
        <v>311</v>
      </c>
      <c r="C93" s="3" t="s">
        <v>300</v>
      </c>
      <c r="D93" s="3" t="s">
        <v>308</v>
      </c>
      <c r="E93" s="3" t="s">
        <v>312</v>
      </c>
      <c r="F93" s="3">
        <v>1E-3</v>
      </c>
      <c r="G93" s="3">
        <v>0.18</v>
      </c>
      <c r="H93" s="3" t="s">
        <v>32</v>
      </c>
      <c r="I93" s="3">
        <v>180</v>
      </c>
      <c r="J93" s="3">
        <v>0.18</v>
      </c>
      <c r="K93" s="3">
        <v>180</v>
      </c>
      <c r="L93" s="3">
        <v>0.18</v>
      </c>
      <c r="M93" s="3">
        <v>180</v>
      </c>
      <c r="N93" s="3">
        <v>0.18</v>
      </c>
      <c r="O93" s="3"/>
      <c r="P93" s="3"/>
      <c r="Q93" s="3"/>
      <c r="R93" s="3"/>
      <c r="S93" s="3"/>
      <c r="T93" s="3"/>
      <c r="U93" s="3"/>
      <c r="V93" s="3"/>
      <c r="W93" s="3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D6CD7-86F4-4823-944D-4D4CB58E08AD}">
  <dimension ref="A1:J77"/>
  <sheetViews>
    <sheetView tabSelected="1" workbookViewId="0">
      <pane ySplit="2" topLeftCell="A44" activePane="bottomLeft" state="frozen"/>
      <selection pane="bottomLeft" activeCell="A2" sqref="A2"/>
    </sheetView>
  </sheetViews>
  <sheetFormatPr defaultColWidth="12.3984375" defaultRowHeight="13" x14ac:dyDescent="0.3"/>
  <cols>
    <col min="1" max="1" width="13.59765625" style="8" customWidth="1"/>
    <col min="2" max="2" width="31.296875" style="8" customWidth="1"/>
    <col min="3" max="3" width="6.296875" style="8" customWidth="1"/>
    <col min="4" max="4" width="70.796875" style="8" bestFit="1" customWidth="1"/>
    <col min="5" max="5" width="6.8984375" style="8" bestFit="1" customWidth="1"/>
    <col min="6" max="7" width="12.3984375" style="16" bestFit="1" customWidth="1"/>
    <col min="8" max="8" width="12.3984375" style="8"/>
    <col min="9" max="9" width="12.3984375" style="16"/>
    <col min="10" max="16384" width="12.3984375" style="8"/>
  </cols>
  <sheetData>
    <row r="1" spans="1:10" ht="15" customHeight="1" x14ac:dyDescent="0.3">
      <c r="A1" s="5" t="s">
        <v>387</v>
      </c>
      <c r="B1" s="6"/>
      <c r="C1" s="6"/>
      <c r="D1" s="6"/>
      <c r="E1" s="6"/>
      <c r="F1" s="7"/>
      <c r="G1" s="7"/>
    </row>
    <row r="2" spans="1:10" s="11" customFormat="1" ht="39" x14ac:dyDescent="0.3">
      <c r="A2" s="9" t="s">
        <v>1</v>
      </c>
      <c r="B2" s="9" t="s">
        <v>2</v>
      </c>
      <c r="C2" s="9" t="s">
        <v>3</v>
      </c>
      <c r="D2" s="9" t="s">
        <v>4</v>
      </c>
      <c r="E2" s="9" t="s">
        <v>6</v>
      </c>
      <c r="F2" s="10" t="s">
        <v>13</v>
      </c>
      <c r="G2" s="10" t="s">
        <v>14</v>
      </c>
      <c r="H2" s="9" t="s">
        <v>313</v>
      </c>
      <c r="I2" s="10" t="s">
        <v>314</v>
      </c>
    </row>
    <row r="3" spans="1:10" ht="15" customHeight="1" x14ac:dyDescent="0.3">
      <c r="A3" s="12" t="s">
        <v>315</v>
      </c>
      <c r="B3" s="12" t="s">
        <v>26</v>
      </c>
      <c r="C3" s="12" t="s">
        <v>27</v>
      </c>
      <c r="D3" s="12"/>
      <c r="E3" s="12">
        <v>1</v>
      </c>
      <c r="F3" s="13"/>
      <c r="G3" s="13"/>
    </row>
    <row r="4" spans="1:10" ht="15" customHeight="1" x14ac:dyDescent="0.3">
      <c r="A4" s="14" t="s">
        <v>316</v>
      </c>
      <c r="B4" s="14" t="s">
        <v>29</v>
      </c>
      <c r="C4" s="14" t="s">
        <v>27</v>
      </c>
      <c r="D4" s="14" t="s">
        <v>30</v>
      </c>
      <c r="E4" s="14">
        <v>4</v>
      </c>
      <c r="F4" s="15">
        <v>2.5</v>
      </c>
      <c r="G4" s="15">
        <f>F4*E4</f>
        <v>10</v>
      </c>
      <c r="H4" s="17">
        <f>IFERROR(VLOOKUP(A4,[1]Sheet1!$H$2:$L$641,5,0),0)</f>
        <v>2.5</v>
      </c>
      <c r="I4" s="16">
        <f>H4*E4</f>
        <v>10</v>
      </c>
      <c r="J4" s="16">
        <f>I4-G4</f>
        <v>0</v>
      </c>
    </row>
    <row r="5" spans="1:10" ht="15" customHeight="1" x14ac:dyDescent="0.3">
      <c r="A5" s="14" t="s">
        <v>317</v>
      </c>
      <c r="B5" s="14" t="s">
        <v>34</v>
      </c>
      <c r="C5" s="14" t="s">
        <v>27</v>
      </c>
      <c r="D5" s="14" t="s">
        <v>35</v>
      </c>
      <c r="E5" s="14">
        <v>1</v>
      </c>
      <c r="F5" s="15">
        <v>0.7</v>
      </c>
      <c r="G5" s="15">
        <f t="shared" ref="G5:G64" si="0">F5*E5</f>
        <v>0.7</v>
      </c>
      <c r="H5" s="17">
        <f>IFERROR(VLOOKUP(A5,[1]Sheet1!$H$2:$L$641,5,0),0)</f>
        <v>0.7</v>
      </c>
      <c r="I5" s="16">
        <f t="shared" ref="I5:I67" si="1">H5*E5</f>
        <v>0.7</v>
      </c>
      <c r="J5" s="16">
        <f t="shared" ref="J5:J67" si="2">I5-G5</f>
        <v>0</v>
      </c>
    </row>
    <row r="6" spans="1:10" ht="15" customHeight="1" x14ac:dyDescent="0.3">
      <c r="A6" s="14" t="s">
        <v>318</v>
      </c>
      <c r="B6" s="14" t="s">
        <v>38</v>
      </c>
      <c r="C6" s="14" t="s">
        <v>39</v>
      </c>
      <c r="D6" s="14" t="s">
        <v>30</v>
      </c>
      <c r="E6" s="14">
        <v>2.1</v>
      </c>
      <c r="F6" s="15">
        <v>3</v>
      </c>
      <c r="G6" s="15">
        <f t="shared" si="0"/>
        <v>6.3000000000000007</v>
      </c>
      <c r="H6" s="17">
        <f>IFERROR(VLOOKUP(A6,[1]Sheet1!$H$2:$L$641,5,0),0)</f>
        <v>3</v>
      </c>
      <c r="I6" s="16">
        <f t="shared" si="1"/>
        <v>6.3000000000000007</v>
      </c>
      <c r="J6" s="16">
        <f t="shared" si="2"/>
        <v>0</v>
      </c>
    </row>
    <row r="7" spans="1:10" ht="15" customHeight="1" x14ac:dyDescent="0.3">
      <c r="A7" s="14" t="s">
        <v>319</v>
      </c>
      <c r="B7" s="14" t="s">
        <v>42</v>
      </c>
      <c r="C7" s="14" t="s">
        <v>27</v>
      </c>
      <c r="D7" s="14" t="s">
        <v>30</v>
      </c>
      <c r="E7" s="14">
        <v>1</v>
      </c>
      <c r="F7" s="15">
        <v>1.3</v>
      </c>
      <c r="G7" s="15">
        <f t="shared" si="0"/>
        <v>1.3</v>
      </c>
      <c r="H7" s="17">
        <f>IFERROR(VLOOKUP(A7,[1]Sheet1!$H$2:$L$641,5,0),0)</f>
        <v>1.3</v>
      </c>
      <c r="I7" s="16">
        <f t="shared" si="1"/>
        <v>1.3</v>
      </c>
      <c r="J7" s="16">
        <f t="shared" si="2"/>
        <v>0</v>
      </c>
    </row>
    <row r="8" spans="1:10" ht="15" customHeight="1" x14ac:dyDescent="0.3">
      <c r="A8" s="14" t="s">
        <v>320</v>
      </c>
      <c r="B8" s="14" t="s">
        <v>45</v>
      </c>
      <c r="C8" s="14" t="s">
        <v>27</v>
      </c>
      <c r="D8" s="14" t="s">
        <v>46</v>
      </c>
      <c r="E8" s="14">
        <v>4</v>
      </c>
      <c r="F8" s="15">
        <v>1.08</v>
      </c>
      <c r="G8" s="15">
        <f t="shared" si="0"/>
        <v>4.32</v>
      </c>
      <c r="H8" s="17">
        <f>IFERROR(VLOOKUP(A8,[1]Sheet1!$H$2:$L$641,5,0),0)</f>
        <v>1.08</v>
      </c>
      <c r="I8" s="16">
        <f t="shared" si="1"/>
        <v>4.32</v>
      </c>
      <c r="J8" s="16">
        <f t="shared" si="2"/>
        <v>0</v>
      </c>
    </row>
    <row r="9" spans="1:10" ht="15" customHeight="1" x14ac:dyDescent="0.3">
      <c r="A9" s="14" t="s">
        <v>321</v>
      </c>
      <c r="B9" s="14" t="s">
        <v>49</v>
      </c>
      <c r="C9" s="14" t="s">
        <v>27</v>
      </c>
      <c r="D9" s="14" t="s">
        <v>30</v>
      </c>
      <c r="E9" s="14">
        <v>1</v>
      </c>
      <c r="F9" s="15">
        <v>34.54</v>
      </c>
      <c r="G9" s="15">
        <f t="shared" si="0"/>
        <v>34.54</v>
      </c>
      <c r="H9" s="17">
        <f>IFERROR(VLOOKUP(A9,[1]Sheet1!$H$2:$L$641,5,0),0)</f>
        <v>40.700000000000003</v>
      </c>
      <c r="I9" s="16">
        <f t="shared" si="1"/>
        <v>40.700000000000003</v>
      </c>
      <c r="J9" s="16">
        <f t="shared" si="2"/>
        <v>6.1600000000000037</v>
      </c>
    </row>
    <row r="10" spans="1:10" ht="15" customHeight="1" x14ac:dyDescent="0.3">
      <c r="A10" s="14" t="s">
        <v>322</v>
      </c>
      <c r="B10" s="14" t="s">
        <v>52</v>
      </c>
      <c r="C10" s="14" t="s">
        <v>27</v>
      </c>
      <c r="D10" s="14" t="s">
        <v>30</v>
      </c>
      <c r="E10" s="14">
        <v>1</v>
      </c>
      <c r="F10" s="15">
        <v>34.54</v>
      </c>
      <c r="G10" s="15">
        <f t="shared" si="0"/>
        <v>34.54</v>
      </c>
      <c r="H10" s="17">
        <f>IFERROR(VLOOKUP(A10,[1]Sheet1!$H$2:$L$641,5,0),0)</f>
        <v>40.700000000000003</v>
      </c>
      <c r="I10" s="16">
        <f t="shared" si="1"/>
        <v>40.700000000000003</v>
      </c>
      <c r="J10" s="16">
        <f t="shared" si="2"/>
        <v>6.1600000000000037</v>
      </c>
    </row>
    <row r="11" spans="1:10" ht="15" customHeight="1" x14ac:dyDescent="0.3">
      <c r="A11" s="14" t="s">
        <v>323</v>
      </c>
      <c r="B11" s="14" t="s">
        <v>54</v>
      </c>
      <c r="C11" s="14" t="s">
        <v>27</v>
      </c>
      <c r="D11" s="14" t="s">
        <v>55</v>
      </c>
      <c r="E11" s="14">
        <v>4</v>
      </c>
      <c r="F11" s="15">
        <v>2</v>
      </c>
      <c r="G11" s="15">
        <f t="shared" si="0"/>
        <v>8</v>
      </c>
      <c r="H11" s="17">
        <f>IFERROR(VLOOKUP(A11,[1]Sheet1!$H$2:$L$641,5,0),0)</f>
        <v>2</v>
      </c>
      <c r="I11" s="16">
        <f t="shared" si="1"/>
        <v>8</v>
      </c>
      <c r="J11" s="16">
        <f t="shared" si="2"/>
        <v>0</v>
      </c>
    </row>
    <row r="12" spans="1:10" ht="15" customHeight="1" x14ac:dyDescent="0.3">
      <c r="A12" s="14" t="s">
        <v>324</v>
      </c>
      <c r="B12" s="14" t="s">
        <v>58</v>
      </c>
      <c r="C12" s="14" t="s">
        <v>27</v>
      </c>
      <c r="D12" s="14" t="s">
        <v>59</v>
      </c>
      <c r="E12" s="14">
        <v>6</v>
      </c>
      <c r="F12" s="15">
        <v>4.0999999999999996</v>
      </c>
      <c r="G12" s="15">
        <f t="shared" si="0"/>
        <v>24.599999999999998</v>
      </c>
      <c r="H12" s="17">
        <f>IFERROR(VLOOKUP(A12,[1]Sheet1!$H$2:$L$641,5,0),0)</f>
        <v>4.0999999999999996</v>
      </c>
      <c r="I12" s="16">
        <f t="shared" si="1"/>
        <v>24.599999999999998</v>
      </c>
      <c r="J12" s="16">
        <f t="shared" si="2"/>
        <v>0</v>
      </c>
    </row>
    <row r="13" spans="1:10" ht="15" customHeight="1" x14ac:dyDescent="0.3">
      <c r="A13" s="14" t="s">
        <v>325</v>
      </c>
      <c r="B13" s="14" t="s">
        <v>62</v>
      </c>
      <c r="C13" s="14" t="s">
        <v>27</v>
      </c>
      <c r="D13" s="14" t="s">
        <v>63</v>
      </c>
      <c r="E13" s="14">
        <v>2</v>
      </c>
      <c r="F13" s="15">
        <v>8.5</v>
      </c>
      <c r="G13" s="15">
        <f t="shared" si="0"/>
        <v>17</v>
      </c>
      <c r="H13" s="17">
        <f>IFERROR(VLOOKUP(A13,[1]Sheet1!$H$2:$L$641,5,0),0)</f>
        <v>8.5</v>
      </c>
      <c r="I13" s="16">
        <f t="shared" si="1"/>
        <v>17</v>
      </c>
      <c r="J13" s="16">
        <f t="shared" si="2"/>
        <v>0</v>
      </c>
    </row>
    <row r="14" spans="1:10" ht="15" customHeight="1" x14ac:dyDescent="0.3">
      <c r="A14" s="14" t="s">
        <v>326</v>
      </c>
      <c r="B14" s="14" t="s">
        <v>66</v>
      </c>
      <c r="C14" s="14" t="s">
        <v>27</v>
      </c>
      <c r="D14" s="14" t="s">
        <v>67</v>
      </c>
      <c r="E14" s="14">
        <v>1</v>
      </c>
      <c r="F14" s="15">
        <v>95.55</v>
      </c>
      <c r="G14" s="15">
        <f t="shared" si="0"/>
        <v>95.55</v>
      </c>
      <c r="H14" s="17">
        <f>IFERROR(VLOOKUP(A14,[1]Sheet1!$H$2:$L$641,5,0),0)</f>
        <v>95.55</v>
      </c>
      <c r="I14" s="16">
        <f t="shared" si="1"/>
        <v>95.55</v>
      </c>
      <c r="J14" s="16">
        <f t="shared" si="2"/>
        <v>0</v>
      </c>
    </row>
    <row r="15" spans="1:10" ht="15" customHeight="1" x14ac:dyDescent="0.3">
      <c r="A15" s="14" t="s">
        <v>327</v>
      </c>
      <c r="B15" s="14" t="s">
        <v>70</v>
      </c>
      <c r="C15" s="14" t="s">
        <v>27</v>
      </c>
      <c r="D15" s="14" t="s">
        <v>67</v>
      </c>
      <c r="E15" s="14">
        <v>1</v>
      </c>
      <c r="F15" s="15">
        <v>117.6</v>
      </c>
      <c r="G15" s="15">
        <f t="shared" si="0"/>
        <v>117.6</v>
      </c>
      <c r="H15" s="17">
        <f>IFERROR(VLOOKUP(A15,[1]Sheet1!$H$2:$L$641,5,0),0)</f>
        <v>117.6</v>
      </c>
      <c r="I15" s="16">
        <f t="shared" si="1"/>
        <v>117.6</v>
      </c>
      <c r="J15" s="16">
        <f t="shared" si="2"/>
        <v>0</v>
      </c>
    </row>
    <row r="16" spans="1:10" ht="15" customHeight="1" x14ac:dyDescent="0.3">
      <c r="A16" s="14" t="s">
        <v>328</v>
      </c>
      <c r="B16" s="14" t="s">
        <v>73</v>
      </c>
      <c r="C16" s="14" t="s">
        <v>27</v>
      </c>
      <c r="D16" s="14" t="s">
        <v>74</v>
      </c>
      <c r="E16" s="14">
        <v>1</v>
      </c>
      <c r="F16" s="15">
        <v>448.3</v>
      </c>
      <c r="G16" s="15">
        <f t="shared" si="0"/>
        <v>448.3</v>
      </c>
      <c r="H16" s="17">
        <f>IFERROR(VLOOKUP(A16,[1]Sheet1!$H$2:$L$641,5,0),0)</f>
        <v>460</v>
      </c>
      <c r="I16" s="16">
        <f t="shared" si="1"/>
        <v>460</v>
      </c>
      <c r="J16" s="16">
        <f t="shared" si="2"/>
        <v>11.699999999999989</v>
      </c>
    </row>
    <row r="17" spans="1:10" ht="15" customHeight="1" x14ac:dyDescent="0.3">
      <c r="A17" s="14" t="s">
        <v>329</v>
      </c>
      <c r="B17" s="14" t="s">
        <v>77</v>
      </c>
      <c r="C17" s="14" t="s">
        <v>27</v>
      </c>
      <c r="D17" s="14" t="s">
        <v>78</v>
      </c>
      <c r="E17" s="14">
        <v>1</v>
      </c>
      <c r="F17" s="15">
        <v>67</v>
      </c>
      <c r="G17" s="15">
        <f t="shared" si="0"/>
        <v>67</v>
      </c>
      <c r="H17" s="17">
        <f>IFERROR(VLOOKUP(A17,[1]Sheet1!$H$2:$L$641,5,0),0)</f>
        <v>67.650000000000006</v>
      </c>
      <c r="I17" s="16">
        <f t="shared" si="1"/>
        <v>67.650000000000006</v>
      </c>
      <c r="J17" s="16">
        <f t="shared" si="2"/>
        <v>0.65000000000000568</v>
      </c>
    </row>
    <row r="18" spans="1:10" ht="15" customHeight="1" x14ac:dyDescent="0.3">
      <c r="A18" s="14" t="s">
        <v>330</v>
      </c>
      <c r="B18" s="14" t="s">
        <v>81</v>
      </c>
      <c r="C18" s="14" t="s">
        <v>27</v>
      </c>
      <c r="D18" s="14" t="s">
        <v>82</v>
      </c>
      <c r="E18" s="14">
        <v>1</v>
      </c>
      <c r="F18" s="15">
        <v>64.099999999999994</v>
      </c>
      <c r="G18" s="15">
        <f t="shared" si="0"/>
        <v>64.099999999999994</v>
      </c>
      <c r="H18" s="17">
        <f>IFERROR(VLOOKUP(A18,[1]Sheet1!$H$2:$L$641,5,0),0)</f>
        <v>63.5</v>
      </c>
      <c r="I18" s="16">
        <f t="shared" si="1"/>
        <v>63.5</v>
      </c>
      <c r="J18" s="16">
        <f t="shared" si="2"/>
        <v>-0.59999999999999432</v>
      </c>
    </row>
    <row r="19" spans="1:10" ht="15" customHeight="1" x14ac:dyDescent="0.3">
      <c r="A19" s="14" t="s">
        <v>331</v>
      </c>
      <c r="B19" s="14" t="s">
        <v>85</v>
      </c>
      <c r="C19" s="14" t="s">
        <v>27</v>
      </c>
      <c r="D19" s="14" t="s">
        <v>86</v>
      </c>
      <c r="E19" s="14">
        <v>2</v>
      </c>
      <c r="F19" s="15">
        <v>10.5</v>
      </c>
      <c r="G19" s="15">
        <f t="shared" si="0"/>
        <v>21</v>
      </c>
      <c r="H19" s="17">
        <f>IFERROR(VLOOKUP(A19,[1]Sheet1!$H$2:$L$641,5,0),0)</f>
        <v>10.4</v>
      </c>
      <c r="I19" s="16">
        <f t="shared" si="1"/>
        <v>20.8</v>
      </c>
      <c r="J19" s="16">
        <f t="shared" si="2"/>
        <v>-0.19999999999999929</v>
      </c>
    </row>
    <row r="20" spans="1:10" ht="15" customHeight="1" x14ac:dyDescent="0.3">
      <c r="A20" s="14" t="s">
        <v>332</v>
      </c>
      <c r="B20" s="14" t="s">
        <v>94</v>
      </c>
      <c r="C20" s="14" t="s">
        <v>27</v>
      </c>
      <c r="D20" s="14" t="s">
        <v>95</v>
      </c>
      <c r="E20" s="14">
        <v>1</v>
      </c>
      <c r="F20" s="15">
        <v>8.75</v>
      </c>
      <c r="G20" s="15">
        <f t="shared" si="0"/>
        <v>8.75</v>
      </c>
      <c r="H20" s="17">
        <f>IFERROR(VLOOKUP(A20,[1]Sheet1!$H$2:$L$641,5,0),0)</f>
        <v>8.75</v>
      </c>
      <c r="I20" s="16">
        <f t="shared" si="1"/>
        <v>8.75</v>
      </c>
      <c r="J20" s="16">
        <f t="shared" si="2"/>
        <v>0</v>
      </c>
    </row>
    <row r="21" spans="1:10" ht="15" customHeight="1" x14ac:dyDescent="0.3">
      <c r="A21" s="14" t="s">
        <v>333</v>
      </c>
      <c r="B21" s="14" t="s">
        <v>98</v>
      </c>
      <c r="C21" s="14" t="s">
        <v>27</v>
      </c>
      <c r="D21" s="14" t="s">
        <v>99</v>
      </c>
      <c r="E21" s="14">
        <v>2</v>
      </c>
      <c r="F21" s="15">
        <v>40.869999999999997</v>
      </c>
      <c r="G21" s="15">
        <f t="shared" si="0"/>
        <v>81.739999999999995</v>
      </c>
      <c r="H21" s="17">
        <f>IFERROR(VLOOKUP(A21,[1]Sheet1!$H$2:$L$641,5,0),0)</f>
        <v>40.869999999999997</v>
      </c>
      <c r="I21" s="16">
        <f t="shared" si="1"/>
        <v>81.739999999999995</v>
      </c>
      <c r="J21" s="16">
        <f t="shared" si="2"/>
        <v>0</v>
      </c>
    </row>
    <row r="22" spans="1:10" ht="15" customHeight="1" x14ac:dyDescent="0.3">
      <c r="A22" s="14" t="s">
        <v>334</v>
      </c>
      <c r="B22" s="14" t="s">
        <v>105</v>
      </c>
      <c r="C22" s="14" t="s">
        <v>27</v>
      </c>
      <c r="D22" s="14" t="s">
        <v>30</v>
      </c>
      <c r="E22" s="14">
        <v>1</v>
      </c>
      <c r="F22" s="15">
        <v>27.62</v>
      </c>
      <c r="G22" s="15">
        <f t="shared" si="0"/>
        <v>27.62</v>
      </c>
      <c r="H22" s="17">
        <f>IFERROR(VLOOKUP(A22,[1]Sheet1!$H$2:$L$641,5,0),0)</f>
        <v>27.62</v>
      </c>
      <c r="I22" s="16">
        <f t="shared" si="1"/>
        <v>27.62</v>
      </c>
      <c r="J22" s="16">
        <f t="shared" si="2"/>
        <v>0</v>
      </c>
    </row>
    <row r="23" spans="1:10" ht="15" customHeight="1" x14ac:dyDescent="0.3">
      <c r="A23" s="14" t="s">
        <v>335</v>
      </c>
      <c r="B23" s="14" t="s">
        <v>108</v>
      </c>
      <c r="C23" s="14" t="s">
        <v>27</v>
      </c>
      <c r="D23" s="14" t="s">
        <v>30</v>
      </c>
      <c r="E23" s="14">
        <v>1</v>
      </c>
      <c r="F23" s="15">
        <v>27.62</v>
      </c>
      <c r="G23" s="15">
        <f t="shared" si="0"/>
        <v>27.62</v>
      </c>
      <c r="H23" s="17">
        <f>IFERROR(VLOOKUP(A23,[1]Sheet1!$H$2:$L$641,5,0),0)</f>
        <v>27.62</v>
      </c>
      <c r="I23" s="16">
        <f t="shared" si="1"/>
        <v>27.62</v>
      </c>
      <c r="J23" s="16">
        <f t="shared" si="2"/>
        <v>0</v>
      </c>
    </row>
    <row r="24" spans="1:10" ht="15" customHeight="1" x14ac:dyDescent="0.3">
      <c r="A24" s="14" t="s">
        <v>336</v>
      </c>
      <c r="B24" s="14" t="s">
        <v>110</v>
      </c>
      <c r="C24" s="14" t="s">
        <v>27</v>
      </c>
      <c r="D24" s="14" t="s">
        <v>59</v>
      </c>
      <c r="E24" s="14">
        <v>1</v>
      </c>
      <c r="F24" s="15">
        <v>2.9</v>
      </c>
      <c r="G24" s="15">
        <f t="shared" si="0"/>
        <v>2.9</v>
      </c>
      <c r="H24" s="17">
        <f>IFERROR(VLOOKUP(A24,[1]Sheet1!$H$2:$L$641,5,0),0)</f>
        <v>2.9</v>
      </c>
      <c r="I24" s="16">
        <f t="shared" si="1"/>
        <v>2.9</v>
      </c>
      <c r="J24" s="16">
        <f t="shared" si="2"/>
        <v>0</v>
      </c>
    </row>
    <row r="25" spans="1:10" ht="15" customHeight="1" x14ac:dyDescent="0.3">
      <c r="A25" s="14" t="s">
        <v>337</v>
      </c>
      <c r="B25" s="14" t="s">
        <v>113</v>
      </c>
      <c r="C25" s="14" t="s">
        <v>27</v>
      </c>
      <c r="D25" s="14" t="s">
        <v>114</v>
      </c>
      <c r="E25" s="14">
        <v>2</v>
      </c>
      <c r="F25" s="15">
        <v>7</v>
      </c>
      <c r="G25" s="15">
        <f t="shared" si="0"/>
        <v>14</v>
      </c>
      <c r="H25" s="17">
        <f>IFERROR(VLOOKUP(A25,[1]Sheet1!$H$2:$L$641,5,0),0)</f>
        <v>7</v>
      </c>
      <c r="I25" s="16">
        <f t="shared" si="1"/>
        <v>14</v>
      </c>
      <c r="J25" s="16">
        <f t="shared" si="2"/>
        <v>0</v>
      </c>
    </row>
    <row r="26" spans="1:10" ht="15" customHeight="1" x14ac:dyDescent="0.3">
      <c r="A26" s="14" t="s">
        <v>338</v>
      </c>
      <c r="B26" s="14" t="s">
        <v>117</v>
      </c>
      <c r="C26" s="14" t="s">
        <v>27</v>
      </c>
      <c r="D26" s="14" t="s">
        <v>118</v>
      </c>
      <c r="E26" s="14">
        <v>1</v>
      </c>
      <c r="F26" s="15">
        <v>29.5</v>
      </c>
      <c r="G26" s="15">
        <f t="shared" si="0"/>
        <v>29.5</v>
      </c>
      <c r="H26" s="17">
        <f>IFERROR(VLOOKUP(A26,[1]Sheet1!$H$2:$L$641,5,0),0)</f>
        <v>29.5</v>
      </c>
      <c r="I26" s="16">
        <f t="shared" si="1"/>
        <v>29.5</v>
      </c>
      <c r="J26" s="16">
        <f t="shared" si="2"/>
        <v>0</v>
      </c>
    </row>
    <row r="27" spans="1:10" ht="15" customHeight="1" x14ac:dyDescent="0.3">
      <c r="A27" s="14" t="s">
        <v>339</v>
      </c>
      <c r="B27" s="14" t="s">
        <v>121</v>
      </c>
      <c r="C27" s="14" t="s">
        <v>122</v>
      </c>
      <c r="D27" s="14" t="s">
        <v>123</v>
      </c>
      <c r="E27" s="14">
        <v>6.0000000000000001E-3</v>
      </c>
      <c r="F27" s="15">
        <v>140</v>
      </c>
      <c r="G27" s="15">
        <f t="shared" si="0"/>
        <v>0.84</v>
      </c>
      <c r="H27" s="17">
        <f>IFERROR(VLOOKUP(A27,[1]Sheet1!$H$2:$L$641,5,0),0)</f>
        <v>140</v>
      </c>
      <c r="I27" s="16">
        <f t="shared" si="1"/>
        <v>0.84</v>
      </c>
      <c r="J27" s="16">
        <f t="shared" si="2"/>
        <v>0</v>
      </c>
    </row>
    <row r="28" spans="1:10" ht="15" customHeight="1" x14ac:dyDescent="0.3">
      <c r="A28" s="14" t="s">
        <v>340</v>
      </c>
      <c r="B28" s="14" t="s">
        <v>126</v>
      </c>
      <c r="C28" s="14" t="s">
        <v>122</v>
      </c>
      <c r="D28" s="14" t="s">
        <v>127</v>
      </c>
      <c r="E28" s="14">
        <v>3.5000000000000003E-2</v>
      </c>
      <c r="F28" s="15">
        <v>122</v>
      </c>
      <c r="G28" s="15">
        <f t="shared" si="0"/>
        <v>4.2700000000000005</v>
      </c>
      <c r="H28" s="17">
        <f>IFERROR(VLOOKUP(A28,[1]Sheet1!$H$2:$L$641,5,0),0)</f>
        <v>150</v>
      </c>
      <c r="I28" s="16">
        <f t="shared" si="1"/>
        <v>5.2500000000000009</v>
      </c>
      <c r="J28" s="16">
        <f t="shared" si="2"/>
        <v>0.98000000000000043</v>
      </c>
    </row>
    <row r="29" spans="1:10" ht="15" customHeight="1" x14ac:dyDescent="0.3">
      <c r="A29" s="14" t="s">
        <v>341</v>
      </c>
      <c r="B29" s="14" t="s">
        <v>130</v>
      </c>
      <c r="C29" s="14" t="s">
        <v>122</v>
      </c>
      <c r="D29" s="14" t="s">
        <v>131</v>
      </c>
      <c r="E29" s="14">
        <v>7.4999999999999997E-3</v>
      </c>
      <c r="F29" s="15">
        <v>133.80000000000001</v>
      </c>
      <c r="G29" s="15">
        <f t="shared" si="0"/>
        <v>1.0035000000000001</v>
      </c>
      <c r="H29" s="17">
        <f>IFERROR(VLOOKUP(A29,[1]Sheet1!$H$2:$L$641,5,0),0)</f>
        <v>150</v>
      </c>
      <c r="I29" s="16">
        <f t="shared" si="1"/>
        <v>1.125</v>
      </c>
      <c r="J29" s="16">
        <f t="shared" si="2"/>
        <v>0.12149999999999994</v>
      </c>
    </row>
    <row r="30" spans="1:10" ht="15" customHeight="1" x14ac:dyDescent="0.3">
      <c r="A30" s="14" t="s">
        <v>342</v>
      </c>
      <c r="B30" s="14" t="s">
        <v>134</v>
      </c>
      <c r="C30" s="14" t="s">
        <v>27</v>
      </c>
      <c r="D30" s="14" t="s">
        <v>135</v>
      </c>
      <c r="E30" s="14">
        <v>1</v>
      </c>
      <c r="F30" s="15">
        <v>0.2</v>
      </c>
      <c r="G30" s="15">
        <f t="shared" si="0"/>
        <v>0.2</v>
      </c>
      <c r="H30" s="17">
        <f>IFERROR(VLOOKUP(A30,[1]Sheet1!$H$2:$L$641,5,0),0)</f>
        <v>0.2</v>
      </c>
      <c r="I30" s="16">
        <f t="shared" si="1"/>
        <v>0.2</v>
      </c>
      <c r="J30" s="16">
        <f t="shared" si="2"/>
        <v>0</v>
      </c>
    </row>
    <row r="31" spans="1:10" ht="15" customHeight="1" x14ac:dyDescent="0.3">
      <c r="A31" s="14" t="s">
        <v>343</v>
      </c>
      <c r="B31" s="14" t="s">
        <v>138</v>
      </c>
      <c r="C31" s="14" t="s">
        <v>27</v>
      </c>
      <c r="D31" s="14" t="s">
        <v>123</v>
      </c>
      <c r="E31" s="14">
        <v>12</v>
      </c>
      <c r="F31" s="15">
        <v>0.3</v>
      </c>
      <c r="G31" s="15">
        <f t="shared" si="0"/>
        <v>3.5999999999999996</v>
      </c>
      <c r="H31" s="17">
        <f>IFERROR(VLOOKUP(A31,[1]Sheet1!$H$2:$L$641,5,0),0)</f>
        <v>0.3</v>
      </c>
      <c r="I31" s="16">
        <f t="shared" si="1"/>
        <v>3.5999999999999996</v>
      </c>
      <c r="J31" s="16">
        <f t="shared" si="2"/>
        <v>0</v>
      </c>
    </row>
    <row r="32" spans="1:10" ht="15" customHeight="1" x14ac:dyDescent="0.3">
      <c r="A32" s="14" t="s">
        <v>344</v>
      </c>
      <c r="B32" s="14" t="s">
        <v>141</v>
      </c>
      <c r="C32" s="14" t="s">
        <v>27</v>
      </c>
      <c r="D32" s="14" t="s">
        <v>123</v>
      </c>
      <c r="E32" s="14">
        <v>6</v>
      </c>
      <c r="F32" s="15">
        <v>0.34</v>
      </c>
      <c r="G32" s="15">
        <f t="shared" si="0"/>
        <v>2.04</v>
      </c>
      <c r="H32" s="17">
        <f>IFERROR(VLOOKUP(A32,[1]Sheet1!$H$2:$L$641,5,0),0)</f>
        <v>0.34</v>
      </c>
      <c r="I32" s="16">
        <f t="shared" si="1"/>
        <v>2.04</v>
      </c>
      <c r="J32" s="16">
        <f t="shared" si="2"/>
        <v>0</v>
      </c>
    </row>
    <row r="33" spans="1:10" ht="15" customHeight="1" x14ac:dyDescent="0.3">
      <c r="A33" s="14" t="s">
        <v>345</v>
      </c>
      <c r="B33" s="14" t="s">
        <v>144</v>
      </c>
      <c r="C33" s="14" t="s">
        <v>27</v>
      </c>
      <c r="D33" s="14" t="s">
        <v>123</v>
      </c>
      <c r="E33" s="14">
        <v>4</v>
      </c>
      <c r="F33" s="15">
        <v>0.95</v>
      </c>
      <c r="G33" s="15">
        <f t="shared" si="0"/>
        <v>3.8</v>
      </c>
      <c r="H33" s="17">
        <f>IFERROR(VLOOKUP(A33,[1]Sheet1!$H$2:$L$641,5,0),0)</f>
        <v>0.95</v>
      </c>
      <c r="I33" s="16">
        <f t="shared" si="1"/>
        <v>3.8</v>
      </c>
      <c r="J33" s="16">
        <f t="shared" si="2"/>
        <v>0</v>
      </c>
    </row>
    <row r="34" spans="1:10" ht="15" customHeight="1" x14ac:dyDescent="0.3">
      <c r="A34" s="14" t="s">
        <v>346</v>
      </c>
      <c r="B34" s="14" t="s">
        <v>146</v>
      </c>
      <c r="C34" s="14" t="s">
        <v>27</v>
      </c>
      <c r="D34" s="14" t="s">
        <v>123</v>
      </c>
      <c r="E34" s="14">
        <v>4</v>
      </c>
      <c r="F34" s="15">
        <v>0.73</v>
      </c>
      <c r="G34" s="15">
        <f t="shared" si="0"/>
        <v>2.92</v>
      </c>
      <c r="H34" s="17">
        <f>IFERROR(VLOOKUP(A34,[1]Sheet1!$H$2:$L$641,5,0),0)</f>
        <v>0</v>
      </c>
      <c r="I34" s="16">
        <f t="shared" si="1"/>
        <v>0</v>
      </c>
      <c r="J34" s="16">
        <f t="shared" si="2"/>
        <v>-2.92</v>
      </c>
    </row>
    <row r="35" spans="1:10" ht="15" customHeight="1" x14ac:dyDescent="0.3">
      <c r="A35" s="14" t="s">
        <v>347</v>
      </c>
      <c r="B35" s="14" t="s">
        <v>149</v>
      </c>
      <c r="C35" s="14" t="s">
        <v>27</v>
      </c>
      <c r="D35" s="14" t="s">
        <v>123</v>
      </c>
      <c r="E35" s="14">
        <v>8</v>
      </c>
      <c r="F35" s="15">
        <v>0.53</v>
      </c>
      <c r="G35" s="15">
        <f t="shared" si="0"/>
        <v>4.24</v>
      </c>
      <c r="H35" s="17">
        <f>IFERROR(VLOOKUP(A35,[1]Sheet1!$H$2:$L$641,5,0),0)</f>
        <v>0.53</v>
      </c>
      <c r="I35" s="16">
        <f t="shared" si="1"/>
        <v>4.24</v>
      </c>
      <c r="J35" s="16">
        <f t="shared" si="2"/>
        <v>0</v>
      </c>
    </row>
    <row r="36" spans="1:10" ht="15" customHeight="1" x14ac:dyDescent="0.3">
      <c r="A36" s="14" t="s">
        <v>348</v>
      </c>
      <c r="B36" s="14" t="s">
        <v>152</v>
      </c>
      <c r="C36" s="14" t="s">
        <v>27</v>
      </c>
      <c r="D36" s="14" t="s">
        <v>123</v>
      </c>
      <c r="E36" s="14">
        <v>4</v>
      </c>
      <c r="F36" s="15">
        <v>0.47</v>
      </c>
      <c r="G36" s="15">
        <f t="shared" si="0"/>
        <v>1.88</v>
      </c>
      <c r="H36" s="17">
        <f>IFERROR(VLOOKUP(A36,[1]Sheet1!$H$2:$L$641,5,0),0)</f>
        <v>0.47</v>
      </c>
      <c r="I36" s="16">
        <f t="shared" si="1"/>
        <v>1.88</v>
      </c>
      <c r="J36" s="16">
        <f t="shared" si="2"/>
        <v>0</v>
      </c>
    </row>
    <row r="37" spans="1:10" ht="15" customHeight="1" x14ac:dyDescent="0.3">
      <c r="A37" s="14" t="s">
        <v>349</v>
      </c>
      <c r="B37" s="14" t="s">
        <v>155</v>
      </c>
      <c r="C37" s="14" t="s">
        <v>27</v>
      </c>
      <c r="D37" s="14" t="s">
        <v>123</v>
      </c>
      <c r="E37" s="14">
        <v>4</v>
      </c>
      <c r="F37" s="15">
        <v>0.47</v>
      </c>
      <c r="G37" s="15">
        <f t="shared" si="0"/>
        <v>1.88</v>
      </c>
      <c r="H37" s="17">
        <f>IFERROR(VLOOKUP(A37,[1]Sheet1!$H$2:$L$641,5,0),0)</f>
        <v>0.47</v>
      </c>
      <c r="I37" s="16">
        <f t="shared" si="1"/>
        <v>1.88</v>
      </c>
      <c r="J37" s="16">
        <f t="shared" si="2"/>
        <v>0</v>
      </c>
    </row>
    <row r="38" spans="1:10" ht="15" customHeight="1" x14ac:dyDescent="0.3">
      <c r="A38" s="14" t="s">
        <v>350</v>
      </c>
      <c r="B38" s="14" t="s">
        <v>158</v>
      </c>
      <c r="C38" s="14" t="s">
        <v>27</v>
      </c>
      <c r="D38" s="14" t="s">
        <v>123</v>
      </c>
      <c r="E38" s="14">
        <v>6</v>
      </c>
      <c r="F38" s="15">
        <v>0.23</v>
      </c>
      <c r="G38" s="15">
        <f t="shared" si="0"/>
        <v>1.3800000000000001</v>
      </c>
      <c r="H38" s="17">
        <f>IFERROR(VLOOKUP(A38,[1]Sheet1!$H$2:$L$641,5,0),0)</f>
        <v>0.23</v>
      </c>
      <c r="I38" s="16">
        <f t="shared" si="1"/>
        <v>1.3800000000000001</v>
      </c>
      <c r="J38" s="16">
        <f t="shared" si="2"/>
        <v>0</v>
      </c>
    </row>
    <row r="39" spans="1:10" ht="15" customHeight="1" x14ac:dyDescent="0.3">
      <c r="A39" s="14" t="s">
        <v>351</v>
      </c>
      <c r="B39" s="14" t="s">
        <v>161</v>
      </c>
      <c r="C39" s="14" t="s">
        <v>27</v>
      </c>
      <c r="D39" s="14" t="s">
        <v>123</v>
      </c>
      <c r="E39" s="14">
        <v>4</v>
      </c>
      <c r="F39" s="15">
        <v>0.33</v>
      </c>
      <c r="G39" s="15">
        <f t="shared" si="0"/>
        <v>1.32</v>
      </c>
      <c r="H39" s="17">
        <f>IFERROR(VLOOKUP(A39,[1]Sheet1!$H$2:$L$641,5,0),0)</f>
        <v>0.33</v>
      </c>
      <c r="I39" s="16">
        <f t="shared" si="1"/>
        <v>1.32</v>
      </c>
      <c r="J39" s="16">
        <f t="shared" si="2"/>
        <v>0</v>
      </c>
    </row>
    <row r="40" spans="1:10" ht="15" customHeight="1" x14ac:dyDescent="0.3">
      <c r="A40" s="14" t="s">
        <v>352</v>
      </c>
      <c r="B40" s="14" t="s">
        <v>163</v>
      </c>
      <c r="C40" s="14" t="s">
        <v>27</v>
      </c>
      <c r="D40" s="14" t="s">
        <v>164</v>
      </c>
      <c r="E40" s="14">
        <v>6</v>
      </c>
      <c r="F40" s="15">
        <v>0.26</v>
      </c>
      <c r="G40" s="15">
        <f t="shared" si="0"/>
        <v>1.56</v>
      </c>
      <c r="H40" s="17">
        <f>IFERROR(VLOOKUP(A40,[1]Sheet1!$H$2:$L$641,5,0),0)</f>
        <v>0.26</v>
      </c>
      <c r="I40" s="16">
        <f t="shared" si="1"/>
        <v>1.56</v>
      </c>
      <c r="J40" s="16">
        <f t="shared" si="2"/>
        <v>0</v>
      </c>
    </row>
    <row r="41" spans="1:10" ht="15" customHeight="1" x14ac:dyDescent="0.3">
      <c r="A41" s="14" t="s">
        <v>353</v>
      </c>
      <c r="B41" s="14" t="s">
        <v>167</v>
      </c>
      <c r="C41" s="14" t="s">
        <v>27</v>
      </c>
      <c r="D41" s="14" t="s">
        <v>123</v>
      </c>
      <c r="E41" s="14">
        <v>6</v>
      </c>
      <c r="F41" s="15">
        <v>0.53</v>
      </c>
      <c r="G41" s="15">
        <f t="shared" si="0"/>
        <v>3.18</v>
      </c>
      <c r="H41" s="17">
        <f>IFERROR(VLOOKUP(A41,[1]Sheet1!$H$2:$L$641,5,0),0)</f>
        <v>0.53</v>
      </c>
      <c r="I41" s="16">
        <f t="shared" si="1"/>
        <v>3.18</v>
      </c>
      <c r="J41" s="16">
        <f t="shared" si="2"/>
        <v>0</v>
      </c>
    </row>
    <row r="42" spans="1:10" ht="15" customHeight="1" x14ac:dyDescent="0.3">
      <c r="A42" s="14" t="s">
        <v>354</v>
      </c>
      <c r="B42" s="14" t="s">
        <v>170</v>
      </c>
      <c r="C42" s="14" t="s">
        <v>27</v>
      </c>
      <c r="D42" s="14" t="s">
        <v>123</v>
      </c>
      <c r="E42" s="14">
        <v>1</v>
      </c>
      <c r="F42" s="15">
        <v>0.25</v>
      </c>
      <c r="G42" s="15">
        <f t="shared" si="0"/>
        <v>0.25</v>
      </c>
      <c r="H42" s="17">
        <f>IFERROR(VLOOKUP(A42,[1]Sheet1!$H$2:$L$641,5,0),0)</f>
        <v>0.25</v>
      </c>
      <c r="I42" s="16">
        <f t="shared" si="1"/>
        <v>0.25</v>
      </c>
      <c r="J42" s="16">
        <f t="shared" si="2"/>
        <v>0</v>
      </c>
    </row>
    <row r="43" spans="1:10" ht="15" customHeight="1" x14ac:dyDescent="0.3">
      <c r="A43" s="14" t="s">
        <v>355</v>
      </c>
      <c r="B43" s="14" t="s">
        <v>173</v>
      </c>
      <c r="C43" s="14" t="s">
        <v>27</v>
      </c>
      <c r="D43" s="14" t="s">
        <v>135</v>
      </c>
      <c r="E43" s="14">
        <v>1</v>
      </c>
      <c r="F43" s="15">
        <v>0.11</v>
      </c>
      <c r="G43" s="15">
        <f t="shared" si="0"/>
        <v>0.11</v>
      </c>
      <c r="H43" s="17">
        <f>IFERROR(VLOOKUP(A43,[1]Sheet1!$H$2:$L$641,5,0),0)</f>
        <v>0.11</v>
      </c>
      <c r="I43" s="16">
        <f t="shared" si="1"/>
        <v>0.11</v>
      </c>
      <c r="J43" s="16">
        <f t="shared" si="2"/>
        <v>0</v>
      </c>
    </row>
    <row r="44" spans="1:10" ht="15" customHeight="1" x14ac:dyDescent="0.3">
      <c r="A44" s="14" t="s">
        <v>356</v>
      </c>
      <c r="B44" s="14" t="s">
        <v>176</v>
      </c>
      <c r="C44" s="14" t="s">
        <v>27</v>
      </c>
      <c r="D44" s="14" t="s">
        <v>177</v>
      </c>
      <c r="E44" s="14">
        <v>1</v>
      </c>
      <c r="F44" s="15">
        <v>0.49</v>
      </c>
      <c r="G44" s="15">
        <f t="shared" si="0"/>
        <v>0.49</v>
      </c>
      <c r="H44" s="17">
        <f>IFERROR(VLOOKUP(A44,[1]Sheet1!$H$2:$L$641,5,0),0)</f>
        <v>0.49</v>
      </c>
      <c r="I44" s="16">
        <f t="shared" si="1"/>
        <v>0.49</v>
      </c>
      <c r="J44" s="16">
        <f t="shared" si="2"/>
        <v>0</v>
      </c>
    </row>
    <row r="45" spans="1:10" ht="15" customHeight="1" x14ac:dyDescent="0.3">
      <c r="A45" s="14" t="s">
        <v>357</v>
      </c>
      <c r="B45" s="14" t="s">
        <v>180</v>
      </c>
      <c r="C45" s="14" t="s">
        <v>27</v>
      </c>
      <c r="D45" s="14" t="s">
        <v>177</v>
      </c>
      <c r="E45" s="14">
        <v>1</v>
      </c>
      <c r="F45" s="15">
        <v>0.24</v>
      </c>
      <c r="G45" s="15">
        <f t="shared" si="0"/>
        <v>0.24</v>
      </c>
      <c r="H45" s="17">
        <f>IFERROR(VLOOKUP(A45,[1]Sheet1!$H$2:$L$641,5,0),0)</f>
        <v>0.24</v>
      </c>
      <c r="I45" s="16">
        <f t="shared" si="1"/>
        <v>0.24</v>
      </c>
      <c r="J45" s="16">
        <f t="shared" si="2"/>
        <v>0</v>
      </c>
    </row>
    <row r="46" spans="1:10" ht="15" customHeight="1" x14ac:dyDescent="0.3">
      <c r="A46" s="14" t="s">
        <v>358</v>
      </c>
      <c r="B46" s="14" t="s">
        <v>182</v>
      </c>
      <c r="C46" s="14" t="s">
        <v>27</v>
      </c>
      <c r="D46" s="14" t="s">
        <v>177</v>
      </c>
      <c r="E46" s="14">
        <v>1</v>
      </c>
      <c r="F46" s="15">
        <v>1.45</v>
      </c>
      <c r="G46" s="15">
        <f t="shared" si="0"/>
        <v>1.45</v>
      </c>
      <c r="H46" s="17">
        <f>IFERROR(VLOOKUP(A46,[1]Sheet1!$H$2:$L$641,5,0),0)</f>
        <v>1.45</v>
      </c>
      <c r="I46" s="16">
        <f t="shared" si="1"/>
        <v>1.45</v>
      </c>
      <c r="J46" s="16">
        <f t="shared" si="2"/>
        <v>0</v>
      </c>
    </row>
    <row r="47" spans="1:10" ht="15" customHeight="1" x14ac:dyDescent="0.3">
      <c r="A47" s="14" t="s">
        <v>359</v>
      </c>
      <c r="B47" s="14" t="s">
        <v>185</v>
      </c>
      <c r="C47" s="14" t="s">
        <v>27</v>
      </c>
      <c r="D47" s="14" t="s">
        <v>135</v>
      </c>
      <c r="E47" s="14">
        <v>1</v>
      </c>
      <c r="F47" s="15">
        <v>1.35</v>
      </c>
      <c r="G47" s="15">
        <f t="shared" si="0"/>
        <v>1.35</v>
      </c>
      <c r="H47" s="17">
        <f>IFERROR(VLOOKUP(A47,[1]Sheet1!$H$2:$L$641,5,0),0)</f>
        <v>1.35</v>
      </c>
      <c r="I47" s="16">
        <f t="shared" si="1"/>
        <v>1.35</v>
      </c>
      <c r="J47" s="16">
        <f t="shared" si="2"/>
        <v>0</v>
      </c>
    </row>
    <row r="48" spans="1:10" ht="15" customHeight="1" x14ac:dyDescent="0.3">
      <c r="A48" s="14" t="s">
        <v>360</v>
      </c>
      <c r="B48" s="14" t="s">
        <v>188</v>
      </c>
      <c r="C48" s="14" t="s">
        <v>27</v>
      </c>
      <c r="D48" s="14" t="s">
        <v>135</v>
      </c>
      <c r="E48" s="14">
        <v>1</v>
      </c>
      <c r="F48" s="15">
        <v>0.6</v>
      </c>
      <c r="G48" s="15">
        <f t="shared" si="0"/>
        <v>0.6</v>
      </c>
      <c r="H48" s="17">
        <f>IFERROR(VLOOKUP(A48,[1]Sheet1!$H$2:$L$641,5,0),0)</f>
        <v>0.6</v>
      </c>
      <c r="I48" s="16">
        <f t="shared" si="1"/>
        <v>0.6</v>
      </c>
      <c r="J48" s="16">
        <f t="shared" si="2"/>
        <v>0</v>
      </c>
    </row>
    <row r="49" spans="1:10" ht="15" customHeight="1" x14ac:dyDescent="0.3">
      <c r="A49" s="14" t="s">
        <v>361</v>
      </c>
      <c r="B49" s="14" t="s">
        <v>191</v>
      </c>
      <c r="C49" s="14" t="s">
        <v>27</v>
      </c>
      <c r="D49" s="14" t="s">
        <v>192</v>
      </c>
      <c r="E49" s="14">
        <v>2</v>
      </c>
      <c r="F49" s="15">
        <v>5.0199999999999996</v>
      </c>
      <c r="G49" s="15">
        <f t="shared" si="0"/>
        <v>10.039999999999999</v>
      </c>
      <c r="H49" s="17">
        <f>IFERROR(VLOOKUP(A49,[1]Sheet1!$H$2:$L$641,5,0),0)</f>
        <v>5.0199999999999996</v>
      </c>
      <c r="I49" s="16">
        <f t="shared" si="1"/>
        <v>10.039999999999999</v>
      </c>
      <c r="J49" s="16">
        <f t="shared" si="2"/>
        <v>0</v>
      </c>
    </row>
    <row r="50" spans="1:10" ht="15" customHeight="1" x14ac:dyDescent="0.3">
      <c r="A50" s="14" t="s">
        <v>362</v>
      </c>
      <c r="B50" s="14" t="s">
        <v>195</v>
      </c>
      <c r="C50" s="14" t="s">
        <v>27</v>
      </c>
      <c r="D50" s="14" t="s">
        <v>192</v>
      </c>
      <c r="E50" s="14">
        <v>4</v>
      </c>
      <c r="F50" s="15">
        <v>4.75</v>
      </c>
      <c r="G50" s="15">
        <f t="shared" si="0"/>
        <v>19</v>
      </c>
      <c r="H50" s="17">
        <f>IFERROR(VLOOKUP(A50,[1]Sheet1!$H$2:$L$641,5,0),0)</f>
        <v>4.75</v>
      </c>
      <c r="I50" s="16">
        <f t="shared" si="1"/>
        <v>19</v>
      </c>
      <c r="J50" s="16">
        <f t="shared" si="2"/>
        <v>0</v>
      </c>
    </row>
    <row r="51" spans="1:10" ht="15" customHeight="1" x14ac:dyDescent="0.3">
      <c r="A51" s="14" t="s">
        <v>363</v>
      </c>
      <c r="B51" s="14" t="s">
        <v>198</v>
      </c>
      <c r="C51" s="14" t="s">
        <v>27</v>
      </c>
      <c r="D51" s="14" t="s">
        <v>199</v>
      </c>
      <c r="E51" s="14">
        <v>1</v>
      </c>
      <c r="F51" s="15">
        <v>1.65</v>
      </c>
      <c r="G51" s="15">
        <f t="shared" si="0"/>
        <v>1.65</v>
      </c>
      <c r="H51" s="17">
        <f>IFERROR(VLOOKUP(A51,[1]Sheet1!$H$2:$L$641,5,0),0)</f>
        <v>1.65</v>
      </c>
      <c r="I51" s="16">
        <f t="shared" si="1"/>
        <v>1.65</v>
      </c>
      <c r="J51" s="16">
        <f t="shared" si="2"/>
        <v>0</v>
      </c>
    </row>
    <row r="52" spans="1:10" ht="15" customHeight="1" x14ac:dyDescent="0.3">
      <c r="A52" s="14" t="s">
        <v>364</v>
      </c>
      <c r="B52" s="14" t="s">
        <v>202</v>
      </c>
      <c r="C52" s="14" t="s">
        <v>27</v>
      </c>
      <c r="D52" s="14" t="s">
        <v>199</v>
      </c>
      <c r="E52" s="14">
        <v>1</v>
      </c>
      <c r="F52" s="15">
        <v>1.2</v>
      </c>
      <c r="G52" s="15">
        <f t="shared" si="0"/>
        <v>1.2</v>
      </c>
      <c r="H52" s="17">
        <f>IFERROR(VLOOKUP(A52,[1]Sheet1!$H$2:$L$641,5,0),0)</f>
        <v>1.2</v>
      </c>
      <c r="I52" s="16">
        <f t="shared" si="1"/>
        <v>1.2</v>
      </c>
      <c r="J52" s="16">
        <f t="shared" si="2"/>
        <v>0</v>
      </c>
    </row>
    <row r="53" spans="1:10" ht="15" customHeight="1" x14ac:dyDescent="0.3">
      <c r="A53" s="14" t="s">
        <v>365</v>
      </c>
      <c r="B53" s="14" t="s">
        <v>205</v>
      </c>
      <c r="C53" s="14" t="s">
        <v>27</v>
      </c>
      <c r="D53" s="14" t="s">
        <v>192</v>
      </c>
      <c r="E53" s="14">
        <v>2</v>
      </c>
      <c r="F53" s="15">
        <v>13.13</v>
      </c>
      <c r="G53" s="15">
        <f t="shared" si="0"/>
        <v>26.26</v>
      </c>
      <c r="H53" s="17">
        <f>IFERROR(VLOOKUP(A53,[1]Sheet1!$H$2:$L$641,5,0),0)</f>
        <v>13.13</v>
      </c>
      <c r="I53" s="16">
        <f t="shared" si="1"/>
        <v>26.26</v>
      </c>
      <c r="J53" s="16">
        <f t="shared" si="2"/>
        <v>0</v>
      </c>
    </row>
    <row r="54" spans="1:10" ht="15" customHeight="1" x14ac:dyDescent="0.3">
      <c r="A54" s="14" t="s">
        <v>366</v>
      </c>
      <c r="B54" s="14" t="s">
        <v>208</v>
      </c>
      <c r="C54" s="14" t="s">
        <v>27</v>
      </c>
      <c r="D54" s="14" t="s">
        <v>192</v>
      </c>
      <c r="E54" s="14">
        <v>1</v>
      </c>
      <c r="F54" s="15">
        <v>13.07</v>
      </c>
      <c r="G54" s="15">
        <f t="shared" si="0"/>
        <v>13.07</v>
      </c>
      <c r="H54" s="17">
        <f>IFERROR(VLOOKUP(A54,[1]Sheet1!$H$2:$L$641,5,0),0)</f>
        <v>13.07</v>
      </c>
      <c r="I54" s="16">
        <f t="shared" si="1"/>
        <v>13.07</v>
      </c>
      <c r="J54" s="16">
        <f t="shared" si="2"/>
        <v>0</v>
      </c>
    </row>
    <row r="55" spans="1:10" ht="15" customHeight="1" x14ac:dyDescent="0.3">
      <c r="A55" s="14" t="s">
        <v>367</v>
      </c>
      <c r="B55" s="14" t="s">
        <v>211</v>
      </c>
      <c r="C55" s="14" t="s">
        <v>27</v>
      </c>
      <c r="D55" s="14" t="s">
        <v>192</v>
      </c>
      <c r="E55" s="14">
        <v>1</v>
      </c>
      <c r="F55" s="15">
        <v>13.13</v>
      </c>
      <c r="G55" s="15">
        <f t="shared" si="0"/>
        <v>13.13</v>
      </c>
      <c r="H55" s="17">
        <f>IFERROR(VLOOKUP(A55,[1]Sheet1!$H$2:$L$641,5,0),0)</f>
        <v>13.13</v>
      </c>
      <c r="I55" s="16">
        <f t="shared" si="1"/>
        <v>13.13</v>
      </c>
      <c r="J55" s="16">
        <f t="shared" si="2"/>
        <v>0</v>
      </c>
    </row>
    <row r="56" spans="1:10" ht="15" customHeight="1" x14ac:dyDescent="0.3">
      <c r="A56" s="14" t="s">
        <v>368</v>
      </c>
      <c r="B56" s="14" t="s">
        <v>213</v>
      </c>
      <c r="C56" s="14" t="s">
        <v>27</v>
      </c>
      <c r="D56" s="14" t="s">
        <v>214</v>
      </c>
      <c r="E56" s="14">
        <v>1</v>
      </c>
      <c r="F56" s="15">
        <v>0.75</v>
      </c>
      <c r="G56" s="15">
        <f t="shared" si="0"/>
        <v>0.75</v>
      </c>
      <c r="H56" s="17">
        <f>IFERROR(VLOOKUP(A56,[1]Sheet1!$H$2:$L$641,5,0),0)</f>
        <v>0.75</v>
      </c>
      <c r="I56" s="16">
        <f t="shared" si="1"/>
        <v>0.75</v>
      </c>
      <c r="J56" s="16">
        <f t="shared" si="2"/>
        <v>0</v>
      </c>
    </row>
    <row r="57" spans="1:10" ht="15" customHeight="1" x14ac:dyDescent="0.3">
      <c r="A57" s="14" t="s">
        <v>369</v>
      </c>
      <c r="B57" s="14" t="s">
        <v>217</v>
      </c>
      <c r="C57" s="14" t="s">
        <v>27</v>
      </c>
      <c r="D57" s="14" t="s">
        <v>192</v>
      </c>
      <c r="E57" s="14">
        <v>2</v>
      </c>
      <c r="F57" s="15">
        <v>1.72</v>
      </c>
      <c r="G57" s="15">
        <f t="shared" si="0"/>
        <v>3.44</v>
      </c>
      <c r="H57" s="17">
        <f>IFERROR(VLOOKUP(A57,[1]Sheet1!$H$2:$L$641,5,0),0)</f>
        <v>1.72</v>
      </c>
      <c r="I57" s="16">
        <f t="shared" si="1"/>
        <v>3.44</v>
      </c>
      <c r="J57" s="16">
        <f t="shared" si="2"/>
        <v>0</v>
      </c>
    </row>
    <row r="58" spans="1:10" ht="15" customHeight="1" x14ac:dyDescent="0.3">
      <c r="A58" s="14" t="s">
        <v>370</v>
      </c>
      <c r="B58" s="14" t="s">
        <v>220</v>
      </c>
      <c r="C58" s="14" t="s">
        <v>27</v>
      </c>
      <c r="D58" s="14" t="s">
        <v>214</v>
      </c>
      <c r="E58" s="14">
        <v>1</v>
      </c>
      <c r="F58" s="15">
        <v>4.5</v>
      </c>
      <c r="G58" s="15">
        <f t="shared" si="0"/>
        <v>4.5</v>
      </c>
      <c r="H58" s="17">
        <f>IFERROR(VLOOKUP(A58,[1]Sheet1!$H$2:$L$641,5,0),0)</f>
        <v>4.5</v>
      </c>
      <c r="I58" s="16">
        <f t="shared" si="1"/>
        <v>4.5</v>
      </c>
      <c r="J58" s="16">
        <f t="shared" si="2"/>
        <v>0</v>
      </c>
    </row>
    <row r="59" spans="1:10" ht="15" customHeight="1" x14ac:dyDescent="0.3">
      <c r="A59" s="14" t="s">
        <v>371</v>
      </c>
      <c r="B59" s="14" t="s">
        <v>222</v>
      </c>
      <c r="C59" s="14" t="s">
        <v>27</v>
      </c>
      <c r="D59" s="14" t="s">
        <v>135</v>
      </c>
      <c r="E59" s="14">
        <v>1</v>
      </c>
      <c r="F59" s="15">
        <v>3.6</v>
      </c>
      <c r="G59" s="15">
        <f t="shared" si="0"/>
        <v>3.6</v>
      </c>
      <c r="H59" s="17">
        <f>IFERROR(VLOOKUP(A59,[1]Sheet1!$H$2:$L$641,5,0),0)</f>
        <v>3.6</v>
      </c>
      <c r="I59" s="16">
        <f t="shared" si="1"/>
        <v>3.6</v>
      </c>
      <c r="J59" s="16">
        <f t="shared" si="2"/>
        <v>0</v>
      </c>
    </row>
    <row r="60" spans="1:10" ht="15" customHeight="1" x14ac:dyDescent="0.3">
      <c r="A60" s="14" t="s">
        <v>372</v>
      </c>
      <c r="B60" s="14" t="s">
        <v>225</v>
      </c>
      <c r="C60" s="14" t="s">
        <v>27</v>
      </c>
      <c r="D60" s="14" t="s">
        <v>226</v>
      </c>
      <c r="E60" s="14">
        <v>1</v>
      </c>
      <c r="F60" s="15">
        <v>87.2</v>
      </c>
      <c r="G60" s="15">
        <f t="shared" si="0"/>
        <v>87.2</v>
      </c>
      <c r="H60" s="17">
        <f>IFERROR(VLOOKUP(A60,[1]Sheet1!$H$2:$L$641,5,0),0)</f>
        <v>96</v>
      </c>
      <c r="I60" s="16">
        <f t="shared" si="1"/>
        <v>96</v>
      </c>
      <c r="J60" s="16">
        <f t="shared" si="2"/>
        <v>8.7999999999999972</v>
      </c>
    </row>
    <row r="61" spans="1:10" ht="15" customHeight="1" x14ac:dyDescent="0.3">
      <c r="A61" s="14" t="s">
        <v>373</v>
      </c>
      <c r="B61" s="14" t="s">
        <v>232</v>
      </c>
      <c r="C61" s="14" t="s">
        <v>27</v>
      </c>
      <c r="D61" s="14" t="s">
        <v>233</v>
      </c>
      <c r="E61" s="14">
        <v>1</v>
      </c>
      <c r="F61" s="15">
        <v>3.3</v>
      </c>
      <c r="G61" s="15">
        <f t="shared" si="0"/>
        <v>3.3</v>
      </c>
      <c r="H61" s="17">
        <f>IFERROR(VLOOKUP(A61,[1]Sheet1!$H$2:$L$641,5,0),0)</f>
        <v>3.3</v>
      </c>
      <c r="I61" s="16">
        <f t="shared" si="1"/>
        <v>3.3</v>
      </c>
      <c r="J61" s="16">
        <f t="shared" si="2"/>
        <v>0</v>
      </c>
    </row>
    <row r="62" spans="1:10" ht="15" customHeight="1" x14ac:dyDescent="0.3">
      <c r="A62" s="14" t="s">
        <v>378</v>
      </c>
      <c r="B62" s="14" t="s">
        <v>236</v>
      </c>
      <c r="C62" s="14" t="s">
        <v>27</v>
      </c>
      <c r="D62" s="14" t="s">
        <v>233</v>
      </c>
      <c r="E62" s="14">
        <v>1</v>
      </c>
      <c r="F62" s="15">
        <v>3.3</v>
      </c>
      <c r="G62" s="15">
        <f t="shared" si="0"/>
        <v>3.3</v>
      </c>
      <c r="H62" s="17">
        <f>IFERROR(VLOOKUP(A62,[1]Sheet1!$H$2:$L$641,5,0),0)</f>
        <v>3.3</v>
      </c>
      <c r="I62" s="16">
        <f t="shared" si="1"/>
        <v>3.3</v>
      </c>
      <c r="J62" s="16">
        <f t="shared" si="2"/>
        <v>0</v>
      </c>
    </row>
    <row r="63" spans="1:10" ht="15" customHeight="1" x14ac:dyDescent="0.3">
      <c r="A63" s="14" t="s">
        <v>382</v>
      </c>
      <c r="B63" s="14" t="s">
        <v>383</v>
      </c>
      <c r="C63" s="14" t="s">
        <v>27</v>
      </c>
      <c r="D63" s="14" t="s">
        <v>30</v>
      </c>
      <c r="E63" s="14">
        <v>1</v>
      </c>
      <c r="F63" s="15">
        <v>13.5</v>
      </c>
      <c r="G63" s="15">
        <f t="shared" si="0"/>
        <v>13.5</v>
      </c>
      <c r="H63" s="17">
        <v>13.5</v>
      </c>
      <c r="I63" s="16">
        <f t="shared" si="1"/>
        <v>13.5</v>
      </c>
      <c r="J63" s="16">
        <f t="shared" si="2"/>
        <v>0</v>
      </c>
    </row>
    <row r="64" spans="1:10" ht="15" customHeight="1" x14ac:dyDescent="0.3">
      <c r="A64" s="14" t="s">
        <v>379</v>
      </c>
      <c r="B64" s="14" t="s">
        <v>245</v>
      </c>
      <c r="C64" s="14" t="s">
        <v>27</v>
      </c>
      <c r="D64" s="14" t="s">
        <v>239</v>
      </c>
      <c r="E64" s="14">
        <v>1</v>
      </c>
      <c r="F64" s="15">
        <v>3.33</v>
      </c>
      <c r="G64" s="15">
        <f t="shared" si="0"/>
        <v>3.33</v>
      </c>
      <c r="H64" s="17">
        <f>IFERROR(VLOOKUP(A64,[1]Sheet1!$H$2:$L$641,5,0),0)</f>
        <v>3.33</v>
      </c>
      <c r="I64" s="16">
        <f t="shared" si="1"/>
        <v>3.33</v>
      </c>
      <c r="J64" s="16">
        <f t="shared" si="2"/>
        <v>0</v>
      </c>
    </row>
    <row r="65" spans="1:10" ht="15" customHeight="1" x14ac:dyDescent="0.3">
      <c r="A65" s="14" t="s">
        <v>376</v>
      </c>
      <c r="B65" s="14" t="s">
        <v>251</v>
      </c>
      <c r="C65" s="14" t="s">
        <v>27</v>
      </c>
      <c r="D65" s="14" t="s">
        <v>252</v>
      </c>
      <c r="E65" s="14">
        <v>2</v>
      </c>
      <c r="F65" s="15">
        <v>2.2000000000000002</v>
      </c>
      <c r="G65" s="15">
        <f t="shared" ref="G65:G73" si="3">F65*E65</f>
        <v>4.4000000000000004</v>
      </c>
      <c r="H65" s="17">
        <f>IFERROR(VLOOKUP(A65,[1]Sheet1!$H$2:$L$641,5,0),0)</f>
        <v>2.2000000000000002</v>
      </c>
      <c r="I65" s="16">
        <f t="shared" si="1"/>
        <v>4.4000000000000004</v>
      </c>
      <c r="J65" s="16">
        <f t="shared" si="2"/>
        <v>0</v>
      </c>
    </row>
    <row r="66" spans="1:10" ht="15" customHeight="1" x14ac:dyDescent="0.3">
      <c r="A66" s="14" t="s">
        <v>377</v>
      </c>
      <c r="B66" s="14" t="s">
        <v>255</v>
      </c>
      <c r="C66" s="14" t="s">
        <v>27</v>
      </c>
      <c r="D66" s="14" t="s">
        <v>74</v>
      </c>
      <c r="E66" s="14">
        <v>2</v>
      </c>
      <c r="F66" s="15">
        <v>70.52</v>
      </c>
      <c r="G66" s="15">
        <f t="shared" si="3"/>
        <v>141.04</v>
      </c>
      <c r="H66" s="17">
        <f>IFERROR(VLOOKUP(A66,[1]Sheet1!$H$2:$L$641,5,0),0)</f>
        <v>70.52</v>
      </c>
      <c r="I66" s="16">
        <f t="shared" si="1"/>
        <v>141.04</v>
      </c>
      <c r="J66" s="16">
        <f t="shared" si="2"/>
        <v>0</v>
      </c>
    </row>
    <row r="67" spans="1:10" ht="15" customHeight="1" x14ac:dyDescent="0.3">
      <c r="A67" s="14" t="s">
        <v>384</v>
      </c>
      <c r="B67" s="14" t="s">
        <v>385</v>
      </c>
      <c r="C67" s="14" t="s">
        <v>27</v>
      </c>
      <c r="D67" s="14" t="s">
        <v>239</v>
      </c>
      <c r="E67" s="14">
        <v>1</v>
      </c>
      <c r="F67" s="15">
        <v>51.8</v>
      </c>
      <c r="G67" s="15">
        <f t="shared" si="3"/>
        <v>51.8</v>
      </c>
      <c r="H67" s="17">
        <v>51.8</v>
      </c>
      <c r="I67" s="16">
        <f t="shared" si="1"/>
        <v>51.8</v>
      </c>
      <c r="J67" s="16">
        <f t="shared" si="2"/>
        <v>0</v>
      </c>
    </row>
    <row r="68" spans="1:10" ht="15" customHeight="1" x14ac:dyDescent="0.3">
      <c r="A68" s="14" t="s">
        <v>348</v>
      </c>
      <c r="B68" s="14" t="s">
        <v>152</v>
      </c>
      <c r="C68" s="14" t="s">
        <v>27</v>
      </c>
      <c r="D68" s="14" t="s">
        <v>123</v>
      </c>
      <c r="E68" s="14">
        <v>4</v>
      </c>
      <c r="F68" s="15">
        <v>0.47</v>
      </c>
      <c r="G68" s="15">
        <f t="shared" si="3"/>
        <v>1.88</v>
      </c>
      <c r="H68" s="17">
        <f>IFERROR(VLOOKUP(A68,[1]Sheet1!$H$2:$L$641,5,0),0)</f>
        <v>0.47</v>
      </c>
      <c r="I68" s="16">
        <f t="shared" ref="I68:I69" si="4">H68*E68</f>
        <v>1.88</v>
      </c>
      <c r="J68" s="16">
        <f t="shared" ref="J68:J73" si="5">I68-G68</f>
        <v>0</v>
      </c>
    </row>
    <row r="69" spans="1:10" ht="15" customHeight="1" x14ac:dyDescent="0.3">
      <c r="A69" s="14" t="s">
        <v>374</v>
      </c>
      <c r="B69" s="14" t="s">
        <v>271</v>
      </c>
      <c r="C69" s="14" t="s">
        <v>27</v>
      </c>
      <c r="D69" s="14" t="s">
        <v>272</v>
      </c>
      <c r="E69" s="14">
        <v>4</v>
      </c>
      <c r="F69" s="15">
        <v>1.7</v>
      </c>
      <c r="G69" s="15">
        <f t="shared" si="3"/>
        <v>6.8</v>
      </c>
      <c r="H69" s="17">
        <f>IFERROR(VLOOKUP(A69,[1]Sheet1!$H$2:$L$641,5,0),0)</f>
        <v>1.7</v>
      </c>
      <c r="I69" s="16">
        <f t="shared" si="4"/>
        <v>6.8</v>
      </c>
      <c r="J69" s="16">
        <f t="shared" si="5"/>
        <v>0</v>
      </c>
    </row>
    <row r="70" spans="1:10" ht="15" customHeight="1" x14ac:dyDescent="0.3">
      <c r="A70" s="14" t="s">
        <v>375</v>
      </c>
      <c r="B70" s="14" t="s">
        <v>287</v>
      </c>
      <c r="C70" s="14" t="s">
        <v>27</v>
      </c>
      <c r="D70" s="14" t="s">
        <v>288</v>
      </c>
      <c r="E70" s="14">
        <v>1.0716000000000001</v>
      </c>
      <c r="F70" s="15">
        <v>78</v>
      </c>
      <c r="G70" s="15">
        <f t="shared" si="3"/>
        <v>83.584800000000001</v>
      </c>
      <c r="H70" s="17">
        <f>IFERROR(VLOOKUP(A70,[1]Sheet1!$H$2:$L$641,5,0),0)</f>
        <v>1053</v>
      </c>
      <c r="I70" s="16">
        <f>E70*F70</f>
        <v>83.584800000000001</v>
      </c>
      <c r="J70" s="16">
        <f t="shared" si="5"/>
        <v>0</v>
      </c>
    </row>
    <row r="71" spans="1:10" ht="15" customHeight="1" x14ac:dyDescent="0.3">
      <c r="A71" s="14" t="s">
        <v>375</v>
      </c>
      <c r="B71" s="14" t="s">
        <v>287</v>
      </c>
      <c r="C71" s="14" t="s">
        <v>27</v>
      </c>
      <c r="D71" s="14" t="s">
        <v>288</v>
      </c>
      <c r="E71" s="14">
        <v>2.63E-2</v>
      </c>
      <c r="F71" s="15">
        <v>78</v>
      </c>
      <c r="G71" s="15">
        <f t="shared" si="3"/>
        <v>2.0514000000000001</v>
      </c>
      <c r="H71" s="17">
        <f>IFERROR(VLOOKUP(A71,[1]Sheet1!$H$2:$L$641,5,0),0)</f>
        <v>1053</v>
      </c>
      <c r="I71" s="16">
        <v>2.0499999999999998</v>
      </c>
      <c r="J71" s="16">
        <f t="shared" si="5"/>
        <v>-1.4000000000002899E-3</v>
      </c>
    </row>
    <row r="72" spans="1:10" ht="15" customHeight="1" x14ac:dyDescent="0.3">
      <c r="A72" s="14" t="s">
        <v>375</v>
      </c>
      <c r="B72" s="14" t="s">
        <v>287</v>
      </c>
      <c r="C72" s="14" t="s">
        <v>27</v>
      </c>
      <c r="D72" s="14" t="s">
        <v>288</v>
      </c>
      <c r="E72" s="14">
        <f>0.0263*4</f>
        <v>0.1052</v>
      </c>
      <c r="F72" s="15">
        <v>78</v>
      </c>
      <c r="G72" s="15">
        <f t="shared" si="3"/>
        <v>8.2056000000000004</v>
      </c>
      <c r="H72" s="17">
        <f>IFERROR(VLOOKUP(A72,[1]Sheet1!$H$2:$L$641,5,0),0)</f>
        <v>1053</v>
      </c>
      <c r="I72" s="16">
        <v>8.2100000000000009</v>
      </c>
      <c r="J72" s="16">
        <f t="shared" si="5"/>
        <v>4.4000000000004036E-3</v>
      </c>
    </row>
    <row r="73" spans="1:10" ht="15" customHeight="1" x14ac:dyDescent="0.3">
      <c r="A73" s="14" t="s">
        <v>375</v>
      </c>
      <c r="B73" s="14" t="s">
        <v>287</v>
      </c>
      <c r="C73" s="14" t="s">
        <v>27</v>
      </c>
      <c r="D73" s="14" t="s">
        <v>288</v>
      </c>
      <c r="E73" s="14">
        <f>0.0263*4</f>
        <v>0.1052</v>
      </c>
      <c r="F73" s="15">
        <v>78</v>
      </c>
      <c r="G73" s="15">
        <f t="shared" si="3"/>
        <v>8.2056000000000004</v>
      </c>
      <c r="H73" s="17">
        <f>IFERROR(VLOOKUP(A73,[1]Sheet1!$H$2:$L$641,5,0),0)</f>
        <v>1053</v>
      </c>
      <c r="I73" s="16">
        <v>8.2100000000000009</v>
      </c>
      <c r="J73" s="16">
        <f t="shared" si="5"/>
        <v>4.4000000000004036E-3</v>
      </c>
    </row>
    <row r="74" spans="1:10" x14ac:dyDescent="0.3">
      <c r="D74" s="8" t="s">
        <v>380</v>
      </c>
      <c r="G74" s="16">
        <f>SUM(G4:G73)</f>
        <v>1700.8208999999999</v>
      </c>
      <c r="I74" s="16">
        <f>SUM(I4:I73)</f>
        <v>1731.6797999999997</v>
      </c>
    </row>
    <row r="75" spans="1:10" x14ac:dyDescent="0.3">
      <c r="D75" s="8" t="s">
        <v>381</v>
      </c>
      <c r="I75" s="16">
        <v>220</v>
      </c>
    </row>
    <row r="76" spans="1:10" x14ac:dyDescent="0.3">
      <c r="D76" s="18"/>
      <c r="I76" s="16">
        <f>SUM(I74:I75)</f>
        <v>1951.6797999999997</v>
      </c>
    </row>
    <row r="77" spans="1:10" x14ac:dyDescent="0.3">
      <c r="D77" s="18" t="s">
        <v>386</v>
      </c>
      <c r="I77" s="19">
        <v>1952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ComponentOne Excel</dc:creator>
  <cp:lastModifiedBy>Purchase</cp:lastModifiedBy>
  <dcterms:created xsi:type="dcterms:W3CDTF">2024-10-22T10:49:13Z</dcterms:created>
  <dcterms:modified xsi:type="dcterms:W3CDTF">2024-10-25T10:01:49Z</dcterms:modified>
</cp:coreProperties>
</file>