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TB\Plastic comp costing sheet\East West Combined Industries\"/>
    </mc:Choice>
  </mc:AlternateContent>
  <xr:revisionPtr revIDLastSave="0" documentId="8_{2E59A8EA-8B43-4C0E-9C8B-B74D63A70D33}" xr6:coauthVersionLast="47" xr6:coauthVersionMax="47" xr10:uidLastSave="{00000000-0000-0000-0000-000000000000}"/>
  <bookViews>
    <workbookView xWindow="-108" yWindow="-108" windowWidth="23256" windowHeight="12576" xr2:uid="{93573AD1-784C-4C43-B1C3-9255450AEFF3}"/>
  </bookViews>
  <sheets>
    <sheet name="comp Oct'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1" i="1" s="1"/>
  <c r="D32" i="1"/>
  <c r="C24" i="1"/>
  <c r="D14" i="1"/>
  <c r="C15" i="1" s="1"/>
  <c r="D19" i="1" l="1"/>
  <c r="C20" i="1" s="1"/>
  <c r="C21" i="1" s="1"/>
  <c r="C16" i="1"/>
  <c r="C25" i="1" l="1"/>
  <c r="D43" i="1" l="1"/>
  <c r="D42" i="1"/>
  <c r="C46" i="1" l="1"/>
</calcChain>
</file>

<file path=xl/sharedStrings.xml><?xml version="1.0" encoding="utf-8"?>
<sst xmlns="http://schemas.openxmlformats.org/spreadsheetml/2006/main" count="75" uniqueCount="60">
  <si>
    <t>DIE-CASTING COMPONENT WORKING SHEET</t>
  </si>
  <si>
    <t>30.10.2024</t>
  </si>
  <si>
    <t>Supplier Name :    EAST WEST COMBINED INDUSTRIES</t>
  </si>
  <si>
    <t>Part Name</t>
  </si>
  <si>
    <t>Jar Housing Aluminium Threaded 2.5L</t>
  </si>
  <si>
    <t>Item Code</t>
  </si>
  <si>
    <t>RAW MATERIAL COST DETAILS</t>
  </si>
  <si>
    <t>Raw Material details :</t>
  </si>
  <si>
    <t>Raw Material</t>
  </si>
  <si>
    <t>ALUMINIUM</t>
  </si>
  <si>
    <t>Raw Material Grade</t>
  </si>
  <si>
    <t>ADC 12</t>
  </si>
  <si>
    <t>Raw Material Code</t>
  </si>
  <si>
    <t>Raw Material Price</t>
  </si>
  <si>
    <t>Rs / Kg</t>
  </si>
  <si>
    <t>Net Weight</t>
  </si>
  <si>
    <t>grs</t>
  </si>
  <si>
    <t>Runner Weight</t>
  </si>
  <si>
    <t>Wastage /Melting loss</t>
  </si>
  <si>
    <t>%</t>
  </si>
  <si>
    <t>Gross Weight</t>
  </si>
  <si>
    <t>Raw Material Cost (Rs)</t>
  </si>
  <si>
    <t>RM-Additive details :</t>
  </si>
  <si>
    <t>Master Batch Price</t>
  </si>
  <si>
    <t>Rs/Kg</t>
  </si>
  <si>
    <t>Master Batch weight/Comp (grs)</t>
  </si>
  <si>
    <t>Master Batch Price/Comp</t>
  </si>
  <si>
    <t>Rs.</t>
  </si>
  <si>
    <t>Additive Cost (Rs)</t>
  </si>
  <si>
    <t>RM-Insert details :</t>
  </si>
  <si>
    <t>Insert cost</t>
  </si>
  <si>
    <t>Insert Cost (Rs)</t>
  </si>
  <si>
    <t>Total Raw Material cost - Sub -Total -I</t>
  </si>
  <si>
    <t>MACHINE  COST  DETAILS</t>
  </si>
  <si>
    <t>Machine Tonnage</t>
  </si>
  <si>
    <t>T</t>
  </si>
  <si>
    <t>Rate / Hour</t>
  </si>
  <si>
    <t>Rs / Hour</t>
  </si>
  <si>
    <t>Cycle Time</t>
  </si>
  <si>
    <t>seconds</t>
  </si>
  <si>
    <t>No. of Cavity</t>
  </si>
  <si>
    <t>nos</t>
  </si>
  <si>
    <t>No. of parts /shift</t>
  </si>
  <si>
    <t>Efficiency</t>
  </si>
  <si>
    <t>Machine Cost (Rs)</t>
  </si>
  <si>
    <t>Additional Operation details</t>
  </si>
  <si>
    <t>Operation 1 - SHOT BLASTING</t>
  </si>
  <si>
    <t>Operation 2 - CNC M/C &amp; inspection</t>
  </si>
  <si>
    <t>Operation3 - Drilling and Tapping</t>
  </si>
  <si>
    <t>Additional Operation Cost (Rs)</t>
  </si>
  <si>
    <t>Total Process cost - Sub -Total -II</t>
  </si>
  <si>
    <t>ICC on R.M. Cost (Rs)</t>
  </si>
  <si>
    <t>Overhead / Profit on R.M. cost (Rs)</t>
  </si>
  <si>
    <t xml:space="preserve">Packing </t>
  </si>
  <si>
    <t xml:space="preserve">Transport </t>
  </si>
  <si>
    <t>TOTAL COMPONENT COST</t>
  </si>
  <si>
    <t>FINAL COST</t>
  </si>
  <si>
    <t>Operation 4 - Anoding &amp; Powder coating</t>
  </si>
  <si>
    <t xml:space="preserve">Operation 5 - </t>
  </si>
  <si>
    <t>CM-MG0595-AB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</si>
</sst>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0.0%"/>
    <numFmt numFmtId="166" formatCode="0.00;[Red]0.00"/>
    <numFmt numFmtId="167" formatCode="#,##0.00\ [$INR]"/>
  </numFmts>
  <fonts count="14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Calibri"/>
      <family val="2"/>
    </font>
    <font>
      <sz val="10"/>
      <name val="Arial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color indexed="12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2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5" fillId="0" borderId="5" xfId="1" applyFont="1" applyBorder="1"/>
    <xf numFmtId="0" fontId="5" fillId="0" borderId="5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9" fontId="5" fillId="0" borderId="5" xfId="3" applyFont="1" applyBorder="1" applyAlignment="1">
      <alignment horizontal="center"/>
    </xf>
    <xf numFmtId="9" fontId="7" fillId="0" borderId="5" xfId="3" applyFont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0" fontId="5" fillId="4" borderId="2" xfId="1" applyFont="1" applyFill="1" applyBorder="1" applyAlignment="1">
      <alignment horizontal="right"/>
    </xf>
    <xf numFmtId="0" fontId="5" fillId="4" borderId="4" xfId="1" applyFont="1" applyFill="1" applyBorder="1" applyAlignment="1">
      <alignment horizontal="right"/>
    </xf>
    <xf numFmtId="164" fontId="5" fillId="4" borderId="2" xfId="1" applyNumberFormat="1" applyFont="1" applyFill="1" applyBorder="1" applyAlignment="1">
      <alignment horizontal="center"/>
    </xf>
    <xf numFmtId="164" fontId="5" fillId="4" borderId="4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5" fillId="0" borderId="2" xfId="1" applyFont="1" applyBorder="1"/>
    <xf numFmtId="165" fontId="5" fillId="0" borderId="5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49" fontId="5" fillId="0" borderId="4" xfId="3" applyNumberFormat="1" applyFont="1" applyBorder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166" fontId="5" fillId="0" borderId="2" xfId="3" applyNumberFormat="1" applyFont="1" applyBorder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0" fontId="10" fillId="0" borderId="2" xfId="4" applyFont="1" applyBorder="1"/>
    <xf numFmtId="9" fontId="7" fillId="0" borderId="5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67" fontId="5" fillId="4" borderId="2" xfId="1" applyNumberFormat="1" applyFont="1" applyFill="1" applyBorder="1" applyAlignment="1">
      <alignment horizontal="center"/>
    </xf>
    <xf numFmtId="167" fontId="5" fillId="4" borderId="4" xfId="1" applyNumberFormat="1" applyFont="1" applyFill="1" applyBorder="1" applyAlignment="1">
      <alignment horizontal="center"/>
    </xf>
    <xf numFmtId="167" fontId="11" fillId="0" borderId="2" xfId="1" applyNumberFormat="1" applyFont="1" applyBorder="1" applyAlignment="1">
      <alignment horizontal="center"/>
    </xf>
    <xf numFmtId="167" fontId="11" fillId="0" borderId="4" xfId="1" applyNumberFormat="1" applyFont="1" applyBorder="1" applyAlignment="1">
      <alignment horizontal="center"/>
    </xf>
    <xf numFmtId="0" fontId="5" fillId="5" borderId="5" xfId="1" applyFont="1" applyFill="1" applyBorder="1"/>
    <xf numFmtId="165" fontId="5" fillId="5" borderId="5" xfId="3" applyNumberFormat="1" applyFont="1" applyFill="1" applyBorder="1" applyAlignment="1">
      <alignment horizontal="center"/>
    </xf>
    <xf numFmtId="9" fontId="5" fillId="5" borderId="5" xfId="3" applyFont="1" applyFill="1" applyBorder="1" applyAlignment="1">
      <alignment horizontal="center"/>
    </xf>
    <xf numFmtId="164" fontId="8" fillId="5" borderId="5" xfId="1" applyNumberFormat="1" applyFont="1" applyFill="1" applyBorder="1" applyAlignment="1">
      <alignment horizontal="center"/>
    </xf>
    <xf numFmtId="0" fontId="5" fillId="5" borderId="2" xfId="1" applyFont="1" applyFill="1" applyBorder="1"/>
    <xf numFmtId="164" fontId="8" fillId="5" borderId="2" xfId="1" applyNumberFormat="1" applyFont="1" applyFill="1" applyBorder="1" applyAlignment="1">
      <alignment horizontal="center"/>
    </xf>
    <xf numFmtId="164" fontId="8" fillId="5" borderId="4" xfId="1" applyNumberFormat="1" applyFont="1" applyFill="1" applyBorder="1" applyAlignment="1">
      <alignment horizontal="center"/>
    </xf>
    <xf numFmtId="0" fontId="5" fillId="6" borderId="6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>
      <alignment horizontal="center" vertical="center"/>
    </xf>
    <xf numFmtId="164" fontId="12" fillId="6" borderId="7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</cellXfs>
  <cellStyles count="5">
    <cellStyle name="Hyperlink 2" xfId="4" xr:uid="{683F5C15-8767-4646-8FF2-75E710411616}"/>
    <cellStyle name="Normal" xfId="0" builtinId="0"/>
    <cellStyle name="Normal 3" xfId="1" xr:uid="{15E437F9-2E2E-4205-9524-616CD9991258}"/>
    <cellStyle name="Normal 5" xfId="2" xr:uid="{751316F2-308B-40AA-BE23-88AD345A1F9D}"/>
    <cellStyle name="Percent 2 2" xfId="3" xr:uid="{F8CA83D5-F242-42BA-9E9D-725372891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fficiency@9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8E6B-35DC-4EA0-A06E-0A07D8E56E72}">
  <dimension ref="A1:D47"/>
  <sheetViews>
    <sheetView tabSelected="1" workbookViewId="0">
      <pane ySplit="6" topLeftCell="A7" activePane="bottomLeft" state="frozen"/>
      <selection pane="bottomLeft" activeCell="G12" sqref="G12"/>
    </sheetView>
  </sheetViews>
  <sheetFormatPr defaultColWidth="8" defaultRowHeight="15.6" x14ac:dyDescent="0.3"/>
  <cols>
    <col min="1" max="1" width="29.09765625" style="2" bestFit="1" customWidth="1"/>
    <col min="2" max="2" width="8.09765625" style="2" bestFit="1" customWidth="1"/>
    <col min="3" max="3" width="6.19921875" bestFit="1" customWidth="1"/>
    <col min="4" max="4" width="20.69921875" customWidth="1"/>
    <col min="5" max="189" width="8" style="2"/>
    <col min="190" max="190" width="29.09765625" style="2" bestFit="1" customWidth="1"/>
    <col min="191" max="191" width="8.09765625" style="2" bestFit="1" customWidth="1"/>
    <col min="192" max="192" width="6.19921875" style="2" bestFit="1" customWidth="1"/>
    <col min="193" max="193" width="17.59765625" style="2" customWidth="1"/>
    <col min="194" max="194" width="2.8984375" style="2" customWidth="1"/>
    <col min="195" max="195" width="6.19921875" style="2" bestFit="1" customWidth="1"/>
    <col min="196" max="196" width="18.19921875" style="2" customWidth="1"/>
    <col min="197" max="197" width="2.69921875" style="2" customWidth="1"/>
    <col min="198" max="198" width="6.19921875" style="2" bestFit="1" customWidth="1"/>
    <col min="199" max="199" width="18.69921875" style="2" customWidth="1"/>
    <col min="200" max="200" width="4.3984375" style="2" customWidth="1"/>
    <col min="201" max="201" width="6.19921875" style="2" bestFit="1" customWidth="1"/>
    <col min="202" max="202" width="17.8984375" style="2" customWidth="1"/>
    <col min="203" max="203" width="8" style="2"/>
    <col min="204" max="204" width="6.19921875" style="2" bestFit="1" customWidth="1"/>
    <col min="205" max="205" width="20.69921875" style="2" customWidth="1"/>
    <col min="206" max="445" width="8" style="2"/>
    <col min="446" max="446" width="29.09765625" style="2" bestFit="1" customWidth="1"/>
    <col min="447" max="447" width="8.09765625" style="2" bestFit="1" customWidth="1"/>
    <col min="448" max="448" width="6.19921875" style="2" bestFit="1" customWidth="1"/>
    <col min="449" max="449" width="17.59765625" style="2" customWidth="1"/>
    <col min="450" max="450" width="2.8984375" style="2" customWidth="1"/>
    <col min="451" max="451" width="6.19921875" style="2" bestFit="1" customWidth="1"/>
    <col min="452" max="452" width="18.19921875" style="2" customWidth="1"/>
    <col min="453" max="453" width="2.69921875" style="2" customWidth="1"/>
    <col min="454" max="454" width="6.19921875" style="2" bestFit="1" customWidth="1"/>
    <col min="455" max="455" width="18.69921875" style="2" customWidth="1"/>
    <col min="456" max="456" width="4.3984375" style="2" customWidth="1"/>
    <col min="457" max="457" width="6.19921875" style="2" bestFit="1" customWidth="1"/>
    <col min="458" max="458" width="17.8984375" style="2" customWidth="1"/>
    <col min="459" max="459" width="8" style="2"/>
    <col min="460" max="460" width="6.19921875" style="2" bestFit="1" customWidth="1"/>
    <col min="461" max="461" width="20.69921875" style="2" customWidth="1"/>
    <col min="462" max="701" width="8" style="2"/>
    <col min="702" max="702" width="29.09765625" style="2" bestFit="1" customWidth="1"/>
    <col min="703" max="703" width="8.09765625" style="2" bestFit="1" customWidth="1"/>
    <col min="704" max="704" width="6.19921875" style="2" bestFit="1" customWidth="1"/>
    <col min="705" max="705" width="17.59765625" style="2" customWidth="1"/>
    <col min="706" max="706" width="2.8984375" style="2" customWidth="1"/>
    <col min="707" max="707" width="6.19921875" style="2" bestFit="1" customWidth="1"/>
    <col min="708" max="708" width="18.19921875" style="2" customWidth="1"/>
    <col min="709" max="709" width="2.69921875" style="2" customWidth="1"/>
    <col min="710" max="710" width="6.19921875" style="2" bestFit="1" customWidth="1"/>
    <col min="711" max="711" width="18.69921875" style="2" customWidth="1"/>
    <col min="712" max="712" width="4.3984375" style="2" customWidth="1"/>
    <col min="713" max="713" width="6.19921875" style="2" bestFit="1" customWidth="1"/>
    <col min="714" max="714" width="17.8984375" style="2" customWidth="1"/>
    <col min="715" max="715" width="8" style="2"/>
    <col min="716" max="716" width="6.19921875" style="2" bestFit="1" customWidth="1"/>
    <col min="717" max="717" width="20.69921875" style="2" customWidth="1"/>
    <col min="718" max="957" width="8" style="2"/>
    <col min="958" max="958" width="29.09765625" style="2" bestFit="1" customWidth="1"/>
    <col min="959" max="959" width="8.09765625" style="2" bestFit="1" customWidth="1"/>
    <col min="960" max="960" width="6.19921875" style="2" bestFit="1" customWidth="1"/>
    <col min="961" max="961" width="17.59765625" style="2" customWidth="1"/>
    <col min="962" max="962" width="2.8984375" style="2" customWidth="1"/>
    <col min="963" max="963" width="6.19921875" style="2" bestFit="1" customWidth="1"/>
    <col min="964" max="964" width="18.19921875" style="2" customWidth="1"/>
    <col min="965" max="965" width="2.69921875" style="2" customWidth="1"/>
    <col min="966" max="966" width="6.19921875" style="2" bestFit="1" customWidth="1"/>
    <col min="967" max="967" width="18.69921875" style="2" customWidth="1"/>
    <col min="968" max="968" width="4.3984375" style="2" customWidth="1"/>
    <col min="969" max="969" width="6.19921875" style="2" bestFit="1" customWidth="1"/>
    <col min="970" max="970" width="17.8984375" style="2" customWidth="1"/>
    <col min="971" max="971" width="8" style="2"/>
    <col min="972" max="972" width="6.19921875" style="2" bestFit="1" customWidth="1"/>
    <col min="973" max="973" width="20.69921875" style="2" customWidth="1"/>
    <col min="974" max="1213" width="8" style="2"/>
    <col min="1214" max="1214" width="29.09765625" style="2" bestFit="1" customWidth="1"/>
    <col min="1215" max="1215" width="8.09765625" style="2" bestFit="1" customWidth="1"/>
    <col min="1216" max="1216" width="6.19921875" style="2" bestFit="1" customWidth="1"/>
    <col min="1217" max="1217" width="17.59765625" style="2" customWidth="1"/>
    <col min="1218" max="1218" width="2.8984375" style="2" customWidth="1"/>
    <col min="1219" max="1219" width="6.19921875" style="2" bestFit="1" customWidth="1"/>
    <col min="1220" max="1220" width="18.19921875" style="2" customWidth="1"/>
    <col min="1221" max="1221" width="2.69921875" style="2" customWidth="1"/>
    <col min="1222" max="1222" width="6.19921875" style="2" bestFit="1" customWidth="1"/>
    <col min="1223" max="1223" width="18.69921875" style="2" customWidth="1"/>
    <col min="1224" max="1224" width="4.3984375" style="2" customWidth="1"/>
    <col min="1225" max="1225" width="6.19921875" style="2" bestFit="1" customWidth="1"/>
    <col min="1226" max="1226" width="17.8984375" style="2" customWidth="1"/>
    <col min="1227" max="1227" width="8" style="2"/>
    <col min="1228" max="1228" width="6.19921875" style="2" bestFit="1" customWidth="1"/>
    <col min="1229" max="1229" width="20.69921875" style="2" customWidth="1"/>
    <col min="1230" max="1469" width="8" style="2"/>
    <col min="1470" max="1470" width="29.09765625" style="2" bestFit="1" customWidth="1"/>
    <col min="1471" max="1471" width="8.09765625" style="2" bestFit="1" customWidth="1"/>
    <col min="1472" max="1472" width="6.19921875" style="2" bestFit="1" customWidth="1"/>
    <col min="1473" max="1473" width="17.59765625" style="2" customWidth="1"/>
    <col min="1474" max="1474" width="2.8984375" style="2" customWidth="1"/>
    <col min="1475" max="1475" width="6.19921875" style="2" bestFit="1" customWidth="1"/>
    <col min="1476" max="1476" width="18.19921875" style="2" customWidth="1"/>
    <col min="1477" max="1477" width="2.69921875" style="2" customWidth="1"/>
    <col min="1478" max="1478" width="6.19921875" style="2" bestFit="1" customWidth="1"/>
    <col min="1479" max="1479" width="18.69921875" style="2" customWidth="1"/>
    <col min="1480" max="1480" width="4.3984375" style="2" customWidth="1"/>
    <col min="1481" max="1481" width="6.19921875" style="2" bestFit="1" customWidth="1"/>
    <col min="1482" max="1482" width="17.8984375" style="2" customWidth="1"/>
    <col min="1483" max="1483" width="8" style="2"/>
    <col min="1484" max="1484" width="6.19921875" style="2" bestFit="1" customWidth="1"/>
    <col min="1485" max="1485" width="20.69921875" style="2" customWidth="1"/>
    <col min="1486" max="1725" width="8" style="2"/>
    <col min="1726" max="1726" width="29.09765625" style="2" bestFit="1" customWidth="1"/>
    <col min="1727" max="1727" width="8.09765625" style="2" bestFit="1" customWidth="1"/>
    <col min="1728" max="1728" width="6.19921875" style="2" bestFit="1" customWidth="1"/>
    <col min="1729" max="1729" width="17.59765625" style="2" customWidth="1"/>
    <col min="1730" max="1730" width="2.8984375" style="2" customWidth="1"/>
    <col min="1731" max="1731" width="6.19921875" style="2" bestFit="1" customWidth="1"/>
    <col min="1732" max="1732" width="18.19921875" style="2" customWidth="1"/>
    <col min="1733" max="1733" width="2.69921875" style="2" customWidth="1"/>
    <col min="1734" max="1734" width="6.19921875" style="2" bestFit="1" customWidth="1"/>
    <col min="1735" max="1735" width="18.69921875" style="2" customWidth="1"/>
    <col min="1736" max="1736" width="4.3984375" style="2" customWidth="1"/>
    <col min="1737" max="1737" width="6.19921875" style="2" bestFit="1" customWidth="1"/>
    <col min="1738" max="1738" width="17.8984375" style="2" customWidth="1"/>
    <col min="1739" max="1739" width="8" style="2"/>
    <col min="1740" max="1740" width="6.19921875" style="2" bestFit="1" customWidth="1"/>
    <col min="1741" max="1741" width="20.69921875" style="2" customWidth="1"/>
    <col min="1742" max="1981" width="8" style="2"/>
    <col min="1982" max="1982" width="29.09765625" style="2" bestFit="1" customWidth="1"/>
    <col min="1983" max="1983" width="8.09765625" style="2" bestFit="1" customWidth="1"/>
    <col min="1984" max="1984" width="6.19921875" style="2" bestFit="1" customWidth="1"/>
    <col min="1985" max="1985" width="17.59765625" style="2" customWidth="1"/>
    <col min="1986" max="1986" width="2.8984375" style="2" customWidth="1"/>
    <col min="1987" max="1987" width="6.19921875" style="2" bestFit="1" customWidth="1"/>
    <col min="1988" max="1988" width="18.19921875" style="2" customWidth="1"/>
    <col min="1989" max="1989" width="2.69921875" style="2" customWidth="1"/>
    <col min="1990" max="1990" width="6.19921875" style="2" bestFit="1" customWidth="1"/>
    <col min="1991" max="1991" width="18.69921875" style="2" customWidth="1"/>
    <col min="1992" max="1992" width="4.3984375" style="2" customWidth="1"/>
    <col min="1993" max="1993" width="6.19921875" style="2" bestFit="1" customWidth="1"/>
    <col min="1994" max="1994" width="17.8984375" style="2" customWidth="1"/>
    <col min="1995" max="1995" width="8" style="2"/>
    <col min="1996" max="1996" width="6.19921875" style="2" bestFit="1" customWidth="1"/>
    <col min="1997" max="1997" width="20.69921875" style="2" customWidth="1"/>
    <col min="1998" max="2237" width="8" style="2"/>
    <col min="2238" max="2238" width="29.09765625" style="2" bestFit="1" customWidth="1"/>
    <col min="2239" max="2239" width="8.09765625" style="2" bestFit="1" customWidth="1"/>
    <col min="2240" max="2240" width="6.19921875" style="2" bestFit="1" customWidth="1"/>
    <col min="2241" max="2241" width="17.59765625" style="2" customWidth="1"/>
    <col min="2242" max="2242" width="2.8984375" style="2" customWidth="1"/>
    <col min="2243" max="2243" width="6.19921875" style="2" bestFit="1" customWidth="1"/>
    <col min="2244" max="2244" width="18.19921875" style="2" customWidth="1"/>
    <col min="2245" max="2245" width="2.69921875" style="2" customWidth="1"/>
    <col min="2246" max="2246" width="6.19921875" style="2" bestFit="1" customWidth="1"/>
    <col min="2247" max="2247" width="18.69921875" style="2" customWidth="1"/>
    <col min="2248" max="2248" width="4.3984375" style="2" customWidth="1"/>
    <col min="2249" max="2249" width="6.19921875" style="2" bestFit="1" customWidth="1"/>
    <col min="2250" max="2250" width="17.8984375" style="2" customWidth="1"/>
    <col min="2251" max="2251" width="8" style="2"/>
    <col min="2252" max="2252" width="6.19921875" style="2" bestFit="1" customWidth="1"/>
    <col min="2253" max="2253" width="20.69921875" style="2" customWidth="1"/>
    <col min="2254" max="2493" width="8" style="2"/>
    <col min="2494" max="2494" width="29.09765625" style="2" bestFit="1" customWidth="1"/>
    <col min="2495" max="2495" width="8.09765625" style="2" bestFit="1" customWidth="1"/>
    <col min="2496" max="2496" width="6.19921875" style="2" bestFit="1" customWidth="1"/>
    <col min="2497" max="2497" width="17.59765625" style="2" customWidth="1"/>
    <col min="2498" max="2498" width="2.8984375" style="2" customWidth="1"/>
    <col min="2499" max="2499" width="6.19921875" style="2" bestFit="1" customWidth="1"/>
    <col min="2500" max="2500" width="18.19921875" style="2" customWidth="1"/>
    <col min="2501" max="2501" width="2.69921875" style="2" customWidth="1"/>
    <col min="2502" max="2502" width="6.19921875" style="2" bestFit="1" customWidth="1"/>
    <col min="2503" max="2503" width="18.69921875" style="2" customWidth="1"/>
    <col min="2504" max="2504" width="4.3984375" style="2" customWidth="1"/>
    <col min="2505" max="2505" width="6.19921875" style="2" bestFit="1" customWidth="1"/>
    <col min="2506" max="2506" width="17.8984375" style="2" customWidth="1"/>
    <col min="2507" max="2507" width="8" style="2"/>
    <col min="2508" max="2508" width="6.19921875" style="2" bestFit="1" customWidth="1"/>
    <col min="2509" max="2509" width="20.69921875" style="2" customWidth="1"/>
    <col min="2510" max="2749" width="8" style="2"/>
    <col min="2750" max="2750" width="29.09765625" style="2" bestFit="1" customWidth="1"/>
    <col min="2751" max="2751" width="8.09765625" style="2" bestFit="1" customWidth="1"/>
    <col min="2752" max="2752" width="6.19921875" style="2" bestFit="1" customWidth="1"/>
    <col min="2753" max="2753" width="17.59765625" style="2" customWidth="1"/>
    <col min="2754" max="2754" width="2.8984375" style="2" customWidth="1"/>
    <col min="2755" max="2755" width="6.19921875" style="2" bestFit="1" customWidth="1"/>
    <col min="2756" max="2756" width="18.19921875" style="2" customWidth="1"/>
    <col min="2757" max="2757" width="2.69921875" style="2" customWidth="1"/>
    <col min="2758" max="2758" width="6.19921875" style="2" bestFit="1" customWidth="1"/>
    <col min="2759" max="2759" width="18.69921875" style="2" customWidth="1"/>
    <col min="2760" max="2760" width="4.3984375" style="2" customWidth="1"/>
    <col min="2761" max="2761" width="6.19921875" style="2" bestFit="1" customWidth="1"/>
    <col min="2762" max="2762" width="17.8984375" style="2" customWidth="1"/>
    <col min="2763" max="2763" width="8" style="2"/>
    <col min="2764" max="2764" width="6.19921875" style="2" bestFit="1" customWidth="1"/>
    <col min="2765" max="2765" width="20.69921875" style="2" customWidth="1"/>
    <col min="2766" max="3005" width="8" style="2"/>
    <col min="3006" max="3006" width="29.09765625" style="2" bestFit="1" customWidth="1"/>
    <col min="3007" max="3007" width="8.09765625" style="2" bestFit="1" customWidth="1"/>
    <col min="3008" max="3008" width="6.19921875" style="2" bestFit="1" customWidth="1"/>
    <col min="3009" max="3009" width="17.59765625" style="2" customWidth="1"/>
    <col min="3010" max="3010" width="2.8984375" style="2" customWidth="1"/>
    <col min="3011" max="3011" width="6.19921875" style="2" bestFit="1" customWidth="1"/>
    <col min="3012" max="3012" width="18.19921875" style="2" customWidth="1"/>
    <col min="3013" max="3013" width="2.69921875" style="2" customWidth="1"/>
    <col min="3014" max="3014" width="6.19921875" style="2" bestFit="1" customWidth="1"/>
    <col min="3015" max="3015" width="18.69921875" style="2" customWidth="1"/>
    <col min="3016" max="3016" width="4.3984375" style="2" customWidth="1"/>
    <col min="3017" max="3017" width="6.19921875" style="2" bestFit="1" customWidth="1"/>
    <col min="3018" max="3018" width="17.8984375" style="2" customWidth="1"/>
    <col min="3019" max="3019" width="8" style="2"/>
    <col min="3020" max="3020" width="6.19921875" style="2" bestFit="1" customWidth="1"/>
    <col min="3021" max="3021" width="20.69921875" style="2" customWidth="1"/>
    <col min="3022" max="3261" width="8" style="2"/>
    <col min="3262" max="3262" width="29.09765625" style="2" bestFit="1" customWidth="1"/>
    <col min="3263" max="3263" width="8.09765625" style="2" bestFit="1" customWidth="1"/>
    <col min="3264" max="3264" width="6.19921875" style="2" bestFit="1" customWidth="1"/>
    <col min="3265" max="3265" width="17.59765625" style="2" customWidth="1"/>
    <col min="3266" max="3266" width="2.8984375" style="2" customWidth="1"/>
    <col min="3267" max="3267" width="6.19921875" style="2" bestFit="1" customWidth="1"/>
    <col min="3268" max="3268" width="18.19921875" style="2" customWidth="1"/>
    <col min="3269" max="3269" width="2.69921875" style="2" customWidth="1"/>
    <col min="3270" max="3270" width="6.19921875" style="2" bestFit="1" customWidth="1"/>
    <col min="3271" max="3271" width="18.69921875" style="2" customWidth="1"/>
    <col min="3272" max="3272" width="4.3984375" style="2" customWidth="1"/>
    <col min="3273" max="3273" width="6.19921875" style="2" bestFit="1" customWidth="1"/>
    <col min="3274" max="3274" width="17.8984375" style="2" customWidth="1"/>
    <col min="3275" max="3275" width="8" style="2"/>
    <col min="3276" max="3276" width="6.19921875" style="2" bestFit="1" customWidth="1"/>
    <col min="3277" max="3277" width="20.69921875" style="2" customWidth="1"/>
    <col min="3278" max="3517" width="8" style="2"/>
    <col min="3518" max="3518" width="29.09765625" style="2" bestFit="1" customWidth="1"/>
    <col min="3519" max="3519" width="8.09765625" style="2" bestFit="1" customWidth="1"/>
    <col min="3520" max="3520" width="6.19921875" style="2" bestFit="1" customWidth="1"/>
    <col min="3521" max="3521" width="17.59765625" style="2" customWidth="1"/>
    <col min="3522" max="3522" width="2.8984375" style="2" customWidth="1"/>
    <col min="3523" max="3523" width="6.19921875" style="2" bestFit="1" customWidth="1"/>
    <col min="3524" max="3524" width="18.19921875" style="2" customWidth="1"/>
    <col min="3525" max="3525" width="2.69921875" style="2" customWidth="1"/>
    <col min="3526" max="3526" width="6.19921875" style="2" bestFit="1" customWidth="1"/>
    <col min="3527" max="3527" width="18.69921875" style="2" customWidth="1"/>
    <col min="3528" max="3528" width="4.3984375" style="2" customWidth="1"/>
    <col min="3529" max="3529" width="6.19921875" style="2" bestFit="1" customWidth="1"/>
    <col min="3530" max="3530" width="17.8984375" style="2" customWidth="1"/>
    <col min="3531" max="3531" width="8" style="2"/>
    <col min="3532" max="3532" width="6.19921875" style="2" bestFit="1" customWidth="1"/>
    <col min="3533" max="3533" width="20.69921875" style="2" customWidth="1"/>
    <col min="3534" max="3773" width="8" style="2"/>
    <col min="3774" max="3774" width="29.09765625" style="2" bestFit="1" customWidth="1"/>
    <col min="3775" max="3775" width="8.09765625" style="2" bestFit="1" customWidth="1"/>
    <col min="3776" max="3776" width="6.19921875" style="2" bestFit="1" customWidth="1"/>
    <col min="3777" max="3777" width="17.59765625" style="2" customWidth="1"/>
    <col min="3778" max="3778" width="2.8984375" style="2" customWidth="1"/>
    <col min="3779" max="3779" width="6.19921875" style="2" bestFit="1" customWidth="1"/>
    <col min="3780" max="3780" width="18.19921875" style="2" customWidth="1"/>
    <col min="3781" max="3781" width="2.69921875" style="2" customWidth="1"/>
    <col min="3782" max="3782" width="6.19921875" style="2" bestFit="1" customWidth="1"/>
    <col min="3783" max="3783" width="18.69921875" style="2" customWidth="1"/>
    <col min="3784" max="3784" width="4.3984375" style="2" customWidth="1"/>
    <col min="3785" max="3785" width="6.19921875" style="2" bestFit="1" customWidth="1"/>
    <col min="3786" max="3786" width="17.8984375" style="2" customWidth="1"/>
    <col min="3787" max="3787" width="8" style="2"/>
    <col min="3788" max="3788" width="6.19921875" style="2" bestFit="1" customWidth="1"/>
    <col min="3789" max="3789" width="20.69921875" style="2" customWidth="1"/>
    <col min="3790" max="4029" width="8" style="2"/>
    <col min="4030" max="4030" width="29.09765625" style="2" bestFit="1" customWidth="1"/>
    <col min="4031" max="4031" width="8.09765625" style="2" bestFit="1" customWidth="1"/>
    <col min="4032" max="4032" width="6.19921875" style="2" bestFit="1" customWidth="1"/>
    <col min="4033" max="4033" width="17.59765625" style="2" customWidth="1"/>
    <col min="4034" max="4034" width="2.8984375" style="2" customWidth="1"/>
    <col min="4035" max="4035" width="6.19921875" style="2" bestFit="1" customWidth="1"/>
    <col min="4036" max="4036" width="18.19921875" style="2" customWidth="1"/>
    <col min="4037" max="4037" width="2.69921875" style="2" customWidth="1"/>
    <col min="4038" max="4038" width="6.19921875" style="2" bestFit="1" customWidth="1"/>
    <col min="4039" max="4039" width="18.69921875" style="2" customWidth="1"/>
    <col min="4040" max="4040" width="4.3984375" style="2" customWidth="1"/>
    <col min="4041" max="4041" width="6.19921875" style="2" bestFit="1" customWidth="1"/>
    <col min="4042" max="4042" width="17.8984375" style="2" customWidth="1"/>
    <col min="4043" max="4043" width="8" style="2"/>
    <col min="4044" max="4044" width="6.19921875" style="2" bestFit="1" customWidth="1"/>
    <col min="4045" max="4045" width="20.69921875" style="2" customWidth="1"/>
    <col min="4046" max="4285" width="8" style="2"/>
    <col min="4286" max="4286" width="29.09765625" style="2" bestFit="1" customWidth="1"/>
    <col min="4287" max="4287" width="8.09765625" style="2" bestFit="1" customWidth="1"/>
    <col min="4288" max="4288" width="6.19921875" style="2" bestFit="1" customWidth="1"/>
    <col min="4289" max="4289" width="17.59765625" style="2" customWidth="1"/>
    <col min="4290" max="4290" width="2.8984375" style="2" customWidth="1"/>
    <col min="4291" max="4291" width="6.19921875" style="2" bestFit="1" customWidth="1"/>
    <col min="4292" max="4292" width="18.19921875" style="2" customWidth="1"/>
    <col min="4293" max="4293" width="2.69921875" style="2" customWidth="1"/>
    <col min="4294" max="4294" width="6.19921875" style="2" bestFit="1" customWidth="1"/>
    <col min="4295" max="4295" width="18.69921875" style="2" customWidth="1"/>
    <col min="4296" max="4296" width="4.3984375" style="2" customWidth="1"/>
    <col min="4297" max="4297" width="6.19921875" style="2" bestFit="1" customWidth="1"/>
    <col min="4298" max="4298" width="17.8984375" style="2" customWidth="1"/>
    <col min="4299" max="4299" width="8" style="2"/>
    <col min="4300" max="4300" width="6.19921875" style="2" bestFit="1" customWidth="1"/>
    <col min="4301" max="4301" width="20.69921875" style="2" customWidth="1"/>
    <col min="4302" max="4541" width="8" style="2"/>
    <col min="4542" max="4542" width="29.09765625" style="2" bestFit="1" customWidth="1"/>
    <col min="4543" max="4543" width="8.09765625" style="2" bestFit="1" customWidth="1"/>
    <col min="4544" max="4544" width="6.19921875" style="2" bestFit="1" customWidth="1"/>
    <col min="4545" max="4545" width="17.59765625" style="2" customWidth="1"/>
    <col min="4546" max="4546" width="2.8984375" style="2" customWidth="1"/>
    <col min="4547" max="4547" width="6.19921875" style="2" bestFit="1" customWidth="1"/>
    <col min="4548" max="4548" width="18.19921875" style="2" customWidth="1"/>
    <col min="4549" max="4549" width="2.69921875" style="2" customWidth="1"/>
    <col min="4550" max="4550" width="6.19921875" style="2" bestFit="1" customWidth="1"/>
    <col min="4551" max="4551" width="18.69921875" style="2" customWidth="1"/>
    <col min="4552" max="4552" width="4.3984375" style="2" customWidth="1"/>
    <col min="4553" max="4553" width="6.19921875" style="2" bestFit="1" customWidth="1"/>
    <col min="4554" max="4554" width="17.8984375" style="2" customWidth="1"/>
    <col min="4555" max="4555" width="8" style="2"/>
    <col min="4556" max="4556" width="6.19921875" style="2" bestFit="1" customWidth="1"/>
    <col min="4557" max="4557" width="20.69921875" style="2" customWidth="1"/>
    <col min="4558" max="4797" width="8" style="2"/>
    <col min="4798" max="4798" width="29.09765625" style="2" bestFit="1" customWidth="1"/>
    <col min="4799" max="4799" width="8.09765625" style="2" bestFit="1" customWidth="1"/>
    <col min="4800" max="4800" width="6.19921875" style="2" bestFit="1" customWidth="1"/>
    <col min="4801" max="4801" width="17.59765625" style="2" customWidth="1"/>
    <col min="4802" max="4802" width="2.8984375" style="2" customWidth="1"/>
    <col min="4803" max="4803" width="6.19921875" style="2" bestFit="1" customWidth="1"/>
    <col min="4804" max="4804" width="18.19921875" style="2" customWidth="1"/>
    <col min="4805" max="4805" width="2.69921875" style="2" customWidth="1"/>
    <col min="4806" max="4806" width="6.19921875" style="2" bestFit="1" customWidth="1"/>
    <col min="4807" max="4807" width="18.69921875" style="2" customWidth="1"/>
    <col min="4808" max="4808" width="4.3984375" style="2" customWidth="1"/>
    <col min="4809" max="4809" width="6.19921875" style="2" bestFit="1" customWidth="1"/>
    <col min="4810" max="4810" width="17.8984375" style="2" customWidth="1"/>
    <col min="4811" max="4811" width="8" style="2"/>
    <col min="4812" max="4812" width="6.19921875" style="2" bestFit="1" customWidth="1"/>
    <col min="4813" max="4813" width="20.69921875" style="2" customWidth="1"/>
    <col min="4814" max="5053" width="8" style="2"/>
    <col min="5054" max="5054" width="29.09765625" style="2" bestFit="1" customWidth="1"/>
    <col min="5055" max="5055" width="8.09765625" style="2" bestFit="1" customWidth="1"/>
    <col min="5056" max="5056" width="6.19921875" style="2" bestFit="1" customWidth="1"/>
    <col min="5057" max="5057" width="17.59765625" style="2" customWidth="1"/>
    <col min="5058" max="5058" width="2.8984375" style="2" customWidth="1"/>
    <col min="5059" max="5059" width="6.19921875" style="2" bestFit="1" customWidth="1"/>
    <col min="5060" max="5060" width="18.19921875" style="2" customWidth="1"/>
    <col min="5061" max="5061" width="2.69921875" style="2" customWidth="1"/>
    <col min="5062" max="5062" width="6.19921875" style="2" bestFit="1" customWidth="1"/>
    <col min="5063" max="5063" width="18.69921875" style="2" customWidth="1"/>
    <col min="5064" max="5064" width="4.3984375" style="2" customWidth="1"/>
    <col min="5065" max="5065" width="6.19921875" style="2" bestFit="1" customWidth="1"/>
    <col min="5066" max="5066" width="17.8984375" style="2" customWidth="1"/>
    <col min="5067" max="5067" width="8" style="2"/>
    <col min="5068" max="5068" width="6.19921875" style="2" bestFit="1" customWidth="1"/>
    <col min="5069" max="5069" width="20.69921875" style="2" customWidth="1"/>
    <col min="5070" max="5309" width="8" style="2"/>
    <col min="5310" max="5310" width="29.09765625" style="2" bestFit="1" customWidth="1"/>
    <col min="5311" max="5311" width="8.09765625" style="2" bestFit="1" customWidth="1"/>
    <col min="5312" max="5312" width="6.19921875" style="2" bestFit="1" customWidth="1"/>
    <col min="5313" max="5313" width="17.59765625" style="2" customWidth="1"/>
    <col min="5314" max="5314" width="2.8984375" style="2" customWidth="1"/>
    <col min="5315" max="5315" width="6.19921875" style="2" bestFit="1" customWidth="1"/>
    <col min="5316" max="5316" width="18.19921875" style="2" customWidth="1"/>
    <col min="5317" max="5317" width="2.69921875" style="2" customWidth="1"/>
    <col min="5318" max="5318" width="6.19921875" style="2" bestFit="1" customWidth="1"/>
    <col min="5319" max="5319" width="18.69921875" style="2" customWidth="1"/>
    <col min="5320" max="5320" width="4.3984375" style="2" customWidth="1"/>
    <col min="5321" max="5321" width="6.19921875" style="2" bestFit="1" customWidth="1"/>
    <col min="5322" max="5322" width="17.8984375" style="2" customWidth="1"/>
    <col min="5323" max="5323" width="8" style="2"/>
    <col min="5324" max="5324" width="6.19921875" style="2" bestFit="1" customWidth="1"/>
    <col min="5325" max="5325" width="20.69921875" style="2" customWidth="1"/>
    <col min="5326" max="5565" width="8" style="2"/>
    <col min="5566" max="5566" width="29.09765625" style="2" bestFit="1" customWidth="1"/>
    <col min="5567" max="5567" width="8.09765625" style="2" bestFit="1" customWidth="1"/>
    <col min="5568" max="5568" width="6.19921875" style="2" bestFit="1" customWidth="1"/>
    <col min="5569" max="5569" width="17.59765625" style="2" customWidth="1"/>
    <col min="5570" max="5570" width="2.8984375" style="2" customWidth="1"/>
    <col min="5571" max="5571" width="6.19921875" style="2" bestFit="1" customWidth="1"/>
    <col min="5572" max="5572" width="18.19921875" style="2" customWidth="1"/>
    <col min="5573" max="5573" width="2.69921875" style="2" customWidth="1"/>
    <col min="5574" max="5574" width="6.19921875" style="2" bestFit="1" customWidth="1"/>
    <col min="5575" max="5575" width="18.69921875" style="2" customWidth="1"/>
    <col min="5576" max="5576" width="4.3984375" style="2" customWidth="1"/>
    <col min="5577" max="5577" width="6.19921875" style="2" bestFit="1" customWidth="1"/>
    <col min="5578" max="5578" width="17.8984375" style="2" customWidth="1"/>
    <col min="5579" max="5579" width="8" style="2"/>
    <col min="5580" max="5580" width="6.19921875" style="2" bestFit="1" customWidth="1"/>
    <col min="5581" max="5581" width="20.69921875" style="2" customWidth="1"/>
    <col min="5582" max="5821" width="8" style="2"/>
    <col min="5822" max="5822" width="29.09765625" style="2" bestFit="1" customWidth="1"/>
    <col min="5823" max="5823" width="8.09765625" style="2" bestFit="1" customWidth="1"/>
    <col min="5824" max="5824" width="6.19921875" style="2" bestFit="1" customWidth="1"/>
    <col min="5825" max="5825" width="17.59765625" style="2" customWidth="1"/>
    <col min="5826" max="5826" width="2.8984375" style="2" customWidth="1"/>
    <col min="5827" max="5827" width="6.19921875" style="2" bestFit="1" customWidth="1"/>
    <col min="5828" max="5828" width="18.19921875" style="2" customWidth="1"/>
    <col min="5829" max="5829" width="2.69921875" style="2" customWidth="1"/>
    <col min="5830" max="5830" width="6.19921875" style="2" bestFit="1" customWidth="1"/>
    <col min="5831" max="5831" width="18.69921875" style="2" customWidth="1"/>
    <col min="5832" max="5832" width="4.3984375" style="2" customWidth="1"/>
    <col min="5833" max="5833" width="6.19921875" style="2" bestFit="1" customWidth="1"/>
    <col min="5834" max="5834" width="17.8984375" style="2" customWidth="1"/>
    <col min="5835" max="5835" width="8" style="2"/>
    <col min="5836" max="5836" width="6.19921875" style="2" bestFit="1" customWidth="1"/>
    <col min="5837" max="5837" width="20.69921875" style="2" customWidth="1"/>
    <col min="5838" max="6077" width="8" style="2"/>
    <col min="6078" max="6078" width="29.09765625" style="2" bestFit="1" customWidth="1"/>
    <col min="6079" max="6079" width="8.09765625" style="2" bestFit="1" customWidth="1"/>
    <col min="6080" max="6080" width="6.19921875" style="2" bestFit="1" customWidth="1"/>
    <col min="6081" max="6081" width="17.59765625" style="2" customWidth="1"/>
    <col min="6082" max="6082" width="2.8984375" style="2" customWidth="1"/>
    <col min="6083" max="6083" width="6.19921875" style="2" bestFit="1" customWidth="1"/>
    <col min="6084" max="6084" width="18.19921875" style="2" customWidth="1"/>
    <col min="6085" max="6085" width="2.69921875" style="2" customWidth="1"/>
    <col min="6086" max="6086" width="6.19921875" style="2" bestFit="1" customWidth="1"/>
    <col min="6087" max="6087" width="18.69921875" style="2" customWidth="1"/>
    <col min="6088" max="6088" width="4.3984375" style="2" customWidth="1"/>
    <col min="6089" max="6089" width="6.19921875" style="2" bestFit="1" customWidth="1"/>
    <col min="6090" max="6090" width="17.8984375" style="2" customWidth="1"/>
    <col min="6091" max="6091" width="8" style="2"/>
    <col min="6092" max="6092" width="6.19921875" style="2" bestFit="1" customWidth="1"/>
    <col min="6093" max="6093" width="20.69921875" style="2" customWidth="1"/>
    <col min="6094" max="6333" width="8" style="2"/>
    <col min="6334" max="6334" width="29.09765625" style="2" bestFit="1" customWidth="1"/>
    <col min="6335" max="6335" width="8.09765625" style="2" bestFit="1" customWidth="1"/>
    <col min="6336" max="6336" width="6.19921875" style="2" bestFit="1" customWidth="1"/>
    <col min="6337" max="6337" width="17.59765625" style="2" customWidth="1"/>
    <col min="6338" max="6338" width="2.8984375" style="2" customWidth="1"/>
    <col min="6339" max="6339" width="6.19921875" style="2" bestFit="1" customWidth="1"/>
    <col min="6340" max="6340" width="18.19921875" style="2" customWidth="1"/>
    <col min="6341" max="6341" width="2.69921875" style="2" customWidth="1"/>
    <col min="6342" max="6342" width="6.19921875" style="2" bestFit="1" customWidth="1"/>
    <col min="6343" max="6343" width="18.69921875" style="2" customWidth="1"/>
    <col min="6344" max="6344" width="4.3984375" style="2" customWidth="1"/>
    <col min="6345" max="6345" width="6.19921875" style="2" bestFit="1" customWidth="1"/>
    <col min="6346" max="6346" width="17.8984375" style="2" customWidth="1"/>
    <col min="6347" max="6347" width="8" style="2"/>
    <col min="6348" max="6348" width="6.19921875" style="2" bestFit="1" customWidth="1"/>
    <col min="6349" max="6349" width="20.69921875" style="2" customWidth="1"/>
    <col min="6350" max="6589" width="8" style="2"/>
    <col min="6590" max="6590" width="29.09765625" style="2" bestFit="1" customWidth="1"/>
    <col min="6591" max="6591" width="8.09765625" style="2" bestFit="1" customWidth="1"/>
    <col min="6592" max="6592" width="6.19921875" style="2" bestFit="1" customWidth="1"/>
    <col min="6593" max="6593" width="17.59765625" style="2" customWidth="1"/>
    <col min="6594" max="6594" width="2.8984375" style="2" customWidth="1"/>
    <col min="6595" max="6595" width="6.19921875" style="2" bestFit="1" customWidth="1"/>
    <col min="6596" max="6596" width="18.19921875" style="2" customWidth="1"/>
    <col min="6597" max="6597" width="2.69921875" style="2" customWidth="1"/>
    <col min="6598" max="6598" width="6.19921875" style="2" bestFit="1" customWidth="1"/>
    <col min="6599" max="6599" width="18.69921875" style="2" customWidth="1"/>
    <col min="6600" max="6600" width="4.3984375" style="2" customWidth="1"/>
    <col min="6601" max="6601" width="6.19921875" style="2" bestFit="1" customWidth="1"/>
    <col min="6602" max="6602" width="17.8984375" style="2" customWidth="1"/>
    <col min="6603" max="6603" width="8" style="2"/>
    <col min="6604" max="6604" width="6.19921875" style="2" bestFit="1" customWidth="1"/>
    <col min="6605" max="6605" width="20.69921875" style="2" customWidth="1"/>
    <col min="6606" max="6845" width="8" style="2"/>
    <col min="6846" max="6846" width="29.09765625" style="2" bestFit="1" customWidth="1"/>
    <col min="6847" max="6847" width="8.09765625" style="2" bestFit="1" customWidth="1"/>
    <col min="6848" max="6848" width="6.19921875" style="2" bestFit="1" customWidth="1"/>
    <col min="6849" max="6849" width="17.59765625" style="2" customWidth="1"/>
    <col min="6850" max="6850" width="2.8984375" style="2" customWidth="1"/>
    <col min="6851" max="6851" width="6.19921875" style="2" bestFit="1" customWidth="1"/>
    <col min="6852" max="6852" width="18.19921875" style="2" customWidth="1"/>
    <col min="6853" max="6853" width="2.69921875" style="2" customWidth="1"/>
    <col min="6854" max="6854" width="6.19921875" style="2" bestFit="1" customWidth="1"/>
    <col min="6855" max="6855" width="18.69921875" style="2" customWidth="1"/>
    <col min="6856" max="6856" width="4.3984375" style="2" customWidth="1"/>
    <col min="6857" max="6857" width="6.19921875" style="2" bestFit="1" customWidth="1"/>
    <col min="6858" max="6858" width="17.8984375" style="2" customWidth="1"/>
    <col min="6859" max="6859" width="8" style="2"/>
    <col min="6860" max="6860" width="6.19921875" style="2" bestFit="1" customWidth="1"/>
    <col min="6861" max="6861" width="20.69921875" style="2" customWidth="1"/>
    <col min="6862" max="7101" width="8" style="2"/>
    <col min="7102" max="7102" width="29.09765625" style="2" bestFit="1" customWidth="1"/>
    <col min="7103" max="7103" width="8.09765625" style="2" bestFit="1" customWidth="1"/>
    <col min="7104" max="7104" width="6.19921875" style="2" bestFit="1" customWidth="1"/>
    <col min="7105" max="7105" width="17.59765625" style="2" customWidth="1"/>
    <col min="7106" max="7106" width="2.8984375" style="2" customWidth="1"/>
    <col min="7107" max="7107" width="6.19921875" style="2" bestFit="1" customWidth="1"/>
    <col min="7108" max="7108" width="18.19921875" style="2" customWidth="1"/>
    <col min="7109" max="7109" width="2.69921875" style="2" customWidth="1"/>
    <col min="7110" max="7110" width="6.19921875" style="2" bestFit="1" customWidth="1"/>
    <col min="7111" max="7111" width="18.69921875" style="2" customWidth="1"/>
    <col min="7112" max="7112" width="4.3984375" style="2" customWidth="1"/>
    <col min="7113" max="7113" width="6.19921875" style="2" bestFit="1" customWidth="1"/>
    <col min="7114" max="7114" width="17.8984375" style="2" customWidth="1"/>
    <col min="7115" max="7115" width="8" style="2"/>
    <col min="7116" max="7116" width="6.19921875" style="2" bestFit="1" customWidth="1"/>
    <col min="7117" max="7117" width="20.69921875" style="2" customWidth="1"/>
    <col min="7118" max="7357" width="8" style="2"/>
    <col min="7358" max="7358" width="29.09765625" style="2" bestFit="1" customWidth="1"/>
    <col min="7359" max="7359" width="8.09765625" style="2" bestFit="1" customWidth="1"/>
    <col min="7360" max="7360" width="6.19921875" style="2" bestFit="1" customWidth="1"/>
    <col min="7361" max="7361" width="17.59765625" style="2" customWidth="1"/>
    <col min="7362" max="7362" width="2.8984375" style="2" customWidth="1"/>
    <col min="7363" max="7363" width="6.19921875" style="2" bestFit="1" customWidth="1"/>
    <col min="7364" max="7364" width="18.19921875" style="2" customWidth="1"/>
    <col min="7365" max="7365" width="2.69921875" style="2" customWidth="1"/>
    <col min="7366" max="7366" width="6.19921875" style="2" bestFit="1" customWidth="1"/>
    <col min="7367" max="7367" width="18.69921875" style="2" customWidth="1"/>
    <col min="7368" max="7368" width="4.3984375" style="2" customWidth="1"/>
    <col min="7369" max="7369" width="6.19921875" style="2" bestFit="1" customWidth="1"/>
    <col min="7370" max="7370" width="17.8984375" style="2" customWidth="1"/>
    <col min="7371" max="7371" width="8" style="2"/>
    <col min="7372" max="7372" width="6.19921875" style="2" bestFit="1" customWidth="1"/>
    <col min="7373" max="7373" width="20.69921875" style="2" customWidth="1"/>
    <col min="7374" max="7613" width="8" style="2"/>
    <col min="7614" max="7614" width="29.09765625" style="2" bestFit="1" customWidth="1"/>
    <col min="7615" max="7615" width="8.09765625" style="2" bestFit="1" customWidth="1"/>
    <col min="7616" max="7616" width="6.19921875" style="2" bestFit="1" customWidth="1"/>
    <col min="7617" max="7617" width="17.59765625" style="2" customWidth="1"/>
    <col min="7618" max="7618" width="2.8984375" style="2" customWidth="1"/>
    <col min="7619" max="7619" width="6.19921875" style="2" bestFit="1" customWidth="1"/>
    <col min="7620" max="7620" width="18.19921875" style="2" customWidth="1"/>
    <col min="7621" max="7621" width="2.69921875" style="2" customWidth="1"/>
    <col min="7622" max="7622" width="6.19921875" style="2" bestFit="1" customWidth="1"/>
    <col min="7623" max="7623" width="18.69921875" style="2" customWidth="1"/>
    <col min="7624" max="7624" width="4.3984375" style="2" customWidth="1"/>
    <col min="7625" max="7625" width="6.19921875" style="2" bestFit="1" customWidth="1"/>
    <col min="7626" max="7626" width="17.8984375" style="2" customWidth="1"/>
    <col min="7627" max="7627" width="8" style="2"/>
    <col min="7628" max="7628" width="6.19921875" style="2" bestFit="1" customWidth="1"/>
    <col min="7629" max="7629" width="20.69921875" style="2" customWidth="1"/>
    <col min="7630" max="7869" width="8" style="2"/>
    <col min="7870" max="7870" width="29.09765625" style="2" bestFit="1" customWidth="1"/>
    <col min="7871" max="7871" width="8.09765625" style="2" bestFit="1" customWidth="1"/>
    <col min="7872" max="7872" width="6.19921875" style="2" bestFit="1" customWidth="1"/>
    <col min="7873" max="7873" width="17.59765625" style="2" customWidth="1"/>
    <col min="7874" max="7874" width="2.8984375" style="2" customWidth="1"/>
    <col min="7875" max="7875" width="6.19921875" style="2" bestFit="1" customWidth="1"/>
    <col min="7876" max="7876" width="18.19921875" style="2" customWidth="1"/>
    <col min="7877" max="7877" width="2.69921875" style="2" customWidth="1"/>
    <col min="7878" max="7878" width="6.19921875" style="2" bestFit="1" customWidth="1"/>
    <col min="7879" max="7879" width="18.69921875" style="2" customWidth="1"/>
    <col min="7880" max="7880" width="4.3984375" style="2" customWidth="1"/>
    <col min="7881" max="7881" width="6.19921875" style="2" bestFit="1" customWidth="1"/>
    <col min="7882" max="7882" width="17.8984375" style="2" customWidth="1"/>
    <col min="7883" max="7883" width="8" style="2"/>
    <col min="7884" max="7884" width="6.19921875" style="2" bestFit="1" customWidth="1"/>
    <col min="7885" max="7885" width="20.69921875" style="2" customWidth="1"/>
    <col min="7886" max="8125" width="8" style="2"/>
    <col min="8126" max="8126" width="29.09765625" style="2" bestFit="1" customWidth="1"/>
    <col min="8127" max="8127" width="8.09765625" style="2" bestFit="1" customWidth="1"/>
    <col min="8128" max="8128" width="6.19921875" style="2" bestFit="1" customWidth="1"/>
    <col min="8129" max="8129" width="17.59765625" style="2" customWidth="1"/>
    <col min="8130" max="8130" width="2.8984375" style="2" customWidth="1"/>
    <col min="8131" max="8131" width="6.19921875" style="2" bestFit="1" customWidth="1"/>
    <col min="8132" max="8132" width="18.19921875" style="2" customWidth="1"/>
    <col min="8133" max="8133" width="2.69921875" style="2" customWidth="1"/>
    <col min="8134" max="8134" width="6.19921875" style="2" bestFit="1" customWidth="1"/>
    <col min="8135" max="8135" width="18.69921875" style="2" customWidth="1"/>
    <col min="8136" max="8136" width="4.3984375" style="2" customWidth="1"/>
    <col min="8137" max="8137" width="6.19921875" style="2" bestFit="1" customWidth="1"/>
    <col min="8138" max="8138" width="17.8984375" style="2" customWidth="1"/>
    <col min="8139" max="8139" width="8" style="2"/>
    <col min="8140" max="8140" width="6.19921875" style="2" bestFit="1" customWidth="1"/>
    <col min="8141" max="8141" width="20.69921875" style="2" customWidth="1"/>
    <col min="8142" max="8381" width="8" style="2"/>
    <col min="8382" max="8382" width="29.09765625" style="2" bestFit="1" customWidth="1"/>
    <col min="8383" max="8383" width="8.09765625" style="2" bestFit="1" customWidth="1"/>
    <col min="8384" max="8384" width="6.19921875" style="2" bestFit="1" customWidth="1"/>
    <col min="8385" max="8385" width="17.59765625" style="2" customWidth="1"/>
    <col min="8386" max="8386" width="2.8984375" style="2" customWidth="1"/>
    <col min="8387" max="8387" width="6.19921875" style="2" bestFit="1" customWidth="1"/>
    <col min="8388" max="8388" width="18.19921875" style="2" customWidth="1"/>
    <col min="8389" max="8389" width="2.69921875" style="2" customWidth="1"/>
    <col min="8390" max="8390" width="6.19921875" style="2" bestFit="1" customWidth="1"/>
    <col min="8391" max="8391" width="18.69921875" style="2" customWidth="1"/>
    <col min="8392" max="8392" width="4.3984375" style="2" customWidth="1"/>
    <col min="8393" max="8393" width="6.19921875" style="2" bestFit="1" customWidth="1"/>
    <col min="8394" max="8394" width="17.8984375" style="2" customWidth="1"/>
    <col min="8395" max="8395" width="8" style="2"/>
    <col min="8396" max="8396" width="6.19921875" style="2" bestFit="1" customWidth="1"/>
    <col min="8397" max="8397" width="20.69921875" style="2" customWidth="1"/>
    <col min="8398" max="8637" width="8" style="2"/>
    <col min="8638" max="8638" width="29.09765625" style="2" bestFit="1" customWidth="1"/>
    <col min="8639" max="8639" width="8.09765625" style="2" bestFit="1" customWidth="1"/>
    <col min="8640" max="8640" width="6.19921875" style="2" bestFit="1" customWidth="1"/>
    <col min="8641" max="8641" width="17.59765625" style="2" customWidth="1"/>
    <col min="8642" max="8642" width="2.8984375" style="2" customWidth="1"/>
    <col min="8643" max="8643" width="6.19921875" style="2" bestFit="1" customWidth="1"/>
    <col min="8644" max="8644" width="18.19921875" style="2" customWidth="1"/>
    <col min="8645" max="8645" width="2.69921875" style="2" customWidth="1"/>
    <col min="8646" max="8646" width="6.19921875" style="2" bestFit="1" customWidth="1"/>
    <col min="8647" max="8647" width="18.69921875" style="2" customWidth="1"/>
    <col min="8648" max="8648" width="4.3984375" style="2" customWidth="1"/>
    <col min="8649" max="8649" width="6.19921875" style="2" bestFit="1" customWidth="1"/>
    <col min="8650" max="8650" width="17.8984375" style="2" customWidth="1"/>
    <col min="8651" max="8651" width="8" style="2"/>
    <col min="8652" max="8652" width="6.19921875" style="2" bestFit="1" customWidth="1"/>
    <col min="8653" max="8653" width="20.69921875" style="2" customWidth="1"/>
    <col min="8654" max="8893" width="8" style="2"/>
    <col min="8894" max="8894" width="29.09765625" style="2" bestFit="1" customWidth="1"/>
    <col min="8895" max="8895" width="8.09765625" style="2" bestFit="1" customWidth="1"/>
    <col min="8896" max="8896" width="6.19921875" style="2" bestFit="1" customWidth="1"/>
    <col min="8897" max="8897" width="17.59765625" style="2" customWidth="1"/>
    <col min="8898" max="8898" width="2.8984375" style="2" customWidth="1"/>
    <col min="8899" max="8899" width="6.19921875" style="2" bestFit="1" customWidth="1"/>
    <col min="8900" max="8900" width="18.19921875" style="2" customWidth="1"/>
    <col min="8901" max="8901" width="2.69921875" style="2" customWidth="1"/>
    <col min="8902" max="8902" width="6.19921875" style="2" bestFit="1" customWidth="1"/>
    <col min="8903" max="8903" width="18.69921875" style="2" customWidth="1"/>
    <col min="8904" max="8904" width="4.3984375" style="2" customWidth="1"/>
    <col min="8905" max="8905" width="6.19921875" style="2" bestFit="1" customWidth="1"/>
    <col min="8906" max="8906" width="17.8984375" style="2" customWidth="1"/>
    <col min="8907" max="8907" width="8" style="2"/>
    <col min="8908" max="8908" width="6.19921875" style="2" bestFit="1" customWidth="1"/>
    <col min="8909" max="8909" width="20.69921875" style="2" customWidth="1"/>
    <col min="8910" max="9149" width="8" style="2"/>
    <col min="9150" max="9150" width="29.09765625" style="2" bestFit="1" customWidth="1"/>
    <col min="9151" max="9151" width="8.09765625" style="2" bestFit="1" customWidth="1"/>
    <col min="9152" max="9152" width="6.19921875" style="2" bestFit="1" customWidth="1"/>
    <col min="9153" max="9153" width="17.59765625" style="2" customWidth="1"/>
    <col min="9154" max="9154" width="2.8984375" style="2" customWidth="1"/>
    <col min="9155" max="9155" width="6.19921875" style="2" bestFit="1" customWidth="1"/>
    <col min="9156" max="9156" width="18.19921875" style="2" customWidth="1"/>
    <col min="9157" max="9157" width="2.69921875" style="2" customWidth="1"/>
    <col min="9158" max="9158" width="6.19921875" style="2" bestFit="1" customWidth="1"/>
    <col min="9159" max="9159" width="18.69921875" style="2" customWidth="1"/>
    <col min="9160" max="9160" width="4.3984375" style="2" customWidth="1"/>
    <col min="9161" max="9161" width="6.19921875" style="2" bestFit="1" customWidth="1"/>
    <col min="9162" max="9162" width="17.8984375" style="2" customWidth="1"/>
    <col min="9163" max="9163" width="8" style="2"/>
    <col min="9164" max="9164" width="6.19921875" style="2" bestFit="1" customWidth="1"/>
    <col min="9165" max="9165" width="20.69921875" style="2" customWidth="1"/>
    <col min="9166" max="9405" width="8" style="2"/>
    <col min="9406" max="9406" width="29.09765625" style="2" bestFit="1" customWidth="1"/>
    <col min="9407" max="9407" width="8.09765625" style="2" bestFit="1" customWidth="1"/>
    <col min="9408" max="9408" width="6.19921875" style="2" bestFit="1" customWidth="1"/>
    <col min="9409" max="9409" width="17.59765625" style="2" customWidth="1"/>
    <col min="9410" max="9410" width="2.8984375" style="2" customWidth="1"/>
    <col min="9411" max="9411" width="6.19921875" style="2" bestFit="1" customWidth="1"/>
    <col min="9412" max="9412" width="18.19921875" style="2" customWidth="1"/>
    <col min="9413" max="9413" width="2.69921875" style="2" customWidth="1"/>
    <col min="9414" max="9414" width="6.19921875" style="2" bestFit="1" customWidth="1"/>
    <col min="9415" max="9415" width="18.69921875" style="2" customWidth="1"/>
    <col min="9416" max="9416" width="4.3984375" style="2" customWidth="1"/>
    <col min="9417" max="9417" width="6.19921875" style="2" bestFit="1" customWidth="1"/>
    <col min="9418" max="9418" width="17.8984375" style="2" customWidth="1"/>
    <col min="9419" max="9419" width="8" style="2"/>
    <col min="9420" max="9420" width="6.19921875" style="2" bestFit="1" customWidth="1"/>
    <col min="9421" max="9421" width="20.69921875" style="2" customWidth="1"/>
    <col min="9422" max="9661" width="8" style="2"/>
    <col min="9662" max="9662" width="29.09765625" style="2" bestFit="1" customWidth="1"/>
    <col min="9663" max="9663" width="8.09765625" style="2" bestFit="1" customWidth="1"/>
    <col min="9664" max="9664" width="6.19921875" style="2" bestFit="1" customWidth="1"/>
    <col min="9665" max="9665" width="17.59765625" style="2" customWidth="1"/>
    <col min="9666" max="9666" width="2.8984375" style="2" customWidth="1"/>
    <col min="9667" max="9667" width="6.19921875" style="2" bestFit="1" customWidth="1"/>
    <col min="9668" max="9668" width="18.19921875" style="2" customWidth="1"/>
    <col min="9669" max="9669" width="2.69921875" style="2" customWidth="1"/>
    <col min="9670" max="9670" width="6.19921875" style="2" bestFit="1" customWidth="1"/>
    <col min="9671" max="9671" width="18.69921875" style="2" customWidth="1"/>
    <col min="9672" max="9672" width="4.3984375" style="2" customWidth="1"/>
    <col min="9673" max="9673" width="6.19921875" style="2" bestFit="1" customWidth="1"/>
    <col min="9674" max="9674" width="17.8984375" style="2" customWidth="1"/>
    <col min="9675" max="9675" width="8" style="2"/>
    <col min="9676" max="9676" width="6.19921875" style="2" bestFit="1" customWidth="1"/>
    <col min="9677" max="9677" width="20.69921875" style="2" customWidth="1"/>
    <col min="9678" max="9917" width="8" style="2"/>
    <col min="9918" max="9918" width="29.09765625" style="2" bestFit="1" customWidth="1"/>
    <col min="9919" max="9919" width="8.09765625" style="2" bestFit="1" customWidth="1"/>
    <col min="9920" max="9920" width="6.19921875" style="2" bestFit="1" customWidth="1"/>
    <col min="9921" max="9921" width="17.59765625" style="2" customWidth="1"/>
    <col min="9922" max="9922" width="2.8984375" style="2" customWidth="1"/>
    <col min="9923" max="9923" width="6.19921875" style="2" bestFit="1" customWidth="1"/>
    <col min="9924" max="9924" width="18.19921875" style="2" customWidth="1"/>
    <col min="9925" max="9925" width="2.69921875" style="2" customWidth="1"/>
    <col min="9926" max="9926" width="6.19921875" style="2" bestFit="1" customWidth="1"/>
    <col min="9927" max="9927" width="18.69921875" style="2" customWidth="1"/>
    <col min="9928" max="9928" width="4.3984375" style="2" customWidth="1"/>
    <col min="9929" max="9929" width="6.19921875" style="2" bestFit="1" customWidth="1"/>
    <col min="9930" max="9930" width="17.8984375" style="2" customWidth="1"/>
    <col min="9931" max="9931" width="8" style="2"/>
    <col min="9932" max="9932" width="6.19921875" style="2" bestFit="1" customWidth="1"/>
    <col min="9933" max="9933" width="20.69921875" style="2" customWidth="1"/>
    <col min="9934" max="10173" width="8" style="2"/>
    <col min="10174" max="10174" width="29.09765625" style="2" bestFit="1" customWidth="1"/>
    <col min="10175" max="10175" width="8.09765625" style="2" bestFit="1" customWidth="1"/>
    <col min="10176" max="10176" width="6.19921875" style="2" bestFit="1" customWidth="1"/>
    <col min="10177" max="10177" width="17.59765625" style="2" customWidth="1"/>
    <col min="10178" max="10178" width="2.8984375" style="2" customWidth="1"/>
    <col min="10179" max="10179" width="6.19921875" style="2" bestFit="1" customWidth="1"/>
    <col min="10180" max="10180" width="18.19921875" style="2" customWidth="1"/>
    <col min="10181" max="10181" width="2.69921875" style="2" customWidth="1"/>
    <col min="10182" max="10182" width="6.19921875" style="2" bestFit="1" customWidth="1"/>
    <col min="10183" max="10183" width="18.69921875" style="2" customWidth="1"/>
    <col min="10184" max="10184" width="4.3984375" style="2" customWidth="1"/>
    <col min="10185" max="10185" width="6.19921875" style="2" bestFit="1" customWidth="1"/>
    <col min="10186" max="10186" width="17.8984375" style="2" customWidth="1"/>
    <col min="10187" max="10187" width="8" style="2"/>
    <col min="10188" max="10188" width="6.19921875" style="2" bestFit="1" customWidth="1"/>
    <col min="10189" max="10189" width="20.69921875" style="2" customWidth="1"/>
    <col min="10190" max="10429" width="8" style="2"/>
    <col min="10430" max="10430" width="29.09765625" style="2" bestFit="1" customWidth="1"/>
    <col min="10431" max="10431" width="8.09765625" style="2" bestFit="1" customWidth="1"/>
    <col min="10432" max="10432" width="6.19921875" style="2" bestFit="1" customWidth="1"/>
    <col min="10433" max="10433" width="17.59765625" style="2" customWidth="1"/>
    <col min="10434" max="10434" width="2.8984375" style="2" customWidth="1"/>
    <col min="10435" max="10435" width="6.19921875" style="2" bestFit="1" customWidth="1"/>
    <col min="10436" max="10436" width="18.19921875" style="2" customWidth="1"/>
    <col min="10437" max="10437" width="2.69921875" style="2" customWidth="1"/>
    <col min="10438" max="10438" width="6.19921875" style="2" bestFit="1" customWidth="1"/>
    <col min="10439" max="10439" width="18.69921875" style="2" customWidth="1"/>
    <col min="10440" max="10440" width="4.3984375" style="2" customWidth="1"/>
    <col min="10441" max="10441" width="6.19921875" style="2" bestFit="1" customWidth="1"/>
    <col min="10442" max="10442" width="17.8984375" style="2" customWidth="1"/>
    <col min="10443" max="10443" width="8" style="2"/>
    <col min="10444" max="10444" width="6.19921875" style="2" bestFit="1" customWidth="1"/>
    <col min="10445" max="10445" width="20.69921875" style="2" customWidth="1"/>
    <col min="10446" max="10685" width="8" style="2"/>
    <col min="10686" max="10686" width="29.09765625" style="2" bestFit="1" customWidth="1"/>
    <col min="10687" max="10687" width="8.09765625" style="2" bestFit="1" customWidth="1"/>
    <col min="10688" max="10688" width="6.19921875" style="2" bestFit="1" customWidth="1"/>
    <col min="10689" max="10689" width="17.59765625" style="2" customWidth="1"/>
    <col min="10690" max="10690" width="2.8984375" style="2" customWidth="1"/>
    <col min="10691" max="10691" width="6.19921875" style="2" bestFit="1" customWidth="1"/>
    <col min="10692" max="10692" width="18.19921875" style="2" customWidth="1"/>
    <col min="10693" max="10693" width="2.69921875" style="2" customWidth="1"/>
    <col min="10694" max="10694" width="6.19921875" style="2" bestFit="1" customWidth="1"/>
    <col min="10695" max="10695" width="18.69921875" style="2" customWidth="1"/>
    <col min="10696" max="10696" width="4.3984375" style="2" customWidth="1"/>
    <col min="10697" max="10697" width="6.19921875" style="2" bestFit="1" customWidth="1"/>
    <col min="10698" max="10698" width="17.8984375" style="2" customWidth="1"/>
    <col min="10699" max="10699" width="8" style="2"/>
    <col min="10700" max="10700" width="6.19921875" style="2" bestFit="1" customWidth="1"/>
    <col min="10701" max="10701" width="20.69921875" style="2" customWidth="1"/>
    <col min="10702" max="10941" width="8" style="2"/>
    <col min="10942" max="10942" width="29.09765625" style="2" bestFit="1" customWidth="1"/>
    <col min="10943" max="10943" width="8.09765625" style="2" bestFit="1" customWidth="1"/>
    <col min="10944" max="10944" width="6.19921875" style="2" bestFit="1" customWidth="1"/>
    <col min="10945" max="10945" width="17.59765625" style="2" customWidth="1"/>
    <col min="10946" max="10946" width="2.8984375" style="2" customWidth="1"/>
    <col min="10947" max="10947" width="6.19921875" style="2" bestFit="1" customWidth="1"/>
    <col min="10948" max="10948" width="18.19921875" style="2" customWidth="1"/>
    <col min="10949" max="10949" width="2.69921875" style="2" customWidth="1"/>
    <col min="10950" max="10950" width="6.19921875" style="2" bestFit="1" customWidth="1"/>
    <col min="10951" max="10951" width="18.69921875" style="2" customWidth="1"/>
    <col min="10952" max="10952" width="4.3984375" style="2" customWidth="1"/>
    <col min="10953" max="10953" width="6.19921875" style="2" bestFit="1" customWidth="1"/>
    <col min="10954" max="10954" width="17.8984375" style="2" customWidth="1"/>
    <col min="10955" max="10955" width="8" style="2"/>
    <col min="10956" max="10956" width="6.19921875" style="2" bestFit="1" customWidth="1"/>
    <col min="10957" max="10957" width="20.69921875" style="2" customWidth="1"/>
    <col min="10958" max="11197" width="8" style="2"/>
    <col min="11198" max="11198" width="29.09765625" style="2" bestFit="1" customWidth="1"/>
    <col min="11199" max="11199" width="8.09765625" style="2" bestFit="1" customWidth="1"/>
    <col min="11200" max="11200" width="6.19921875" style="2" bestFit="1" customWidth="1"/>
    <col min="11201" max="11201" width="17.59765625" style="2" customWidth="1"/>
    <col min="11202" max="11202" width="2.8984375" style="2" customWidth="1"/>
    <col min="11203" max="11203" width="6.19921875" style="2" bestFit="1" customWidth="1"/>
    <col min="11204" max="11204" width="18.19921875" style="2" customWidth="1"/>
    <col min="11205" max="11205" width="2.69921875" style="2" customWidth="1"/>
    <col min="11206" max="11206" width="6.19921875" style="2" bestFit="1" customWidth="1"/>
    <col min="11207" max="11207" width="18.69921875" style="2" customWidth="1"/>
    <col min="11208" max="11208" width="4.3984375" style="2" customWidth="1"/>
    <col min="11209" max="11209" width="6.19921875" style="2" bestFit="1" customWidth="1"/>
    <col min="11210" max="11210" width="17.8984375" style="2" customWidth="1"/>
    <col min="11211" max="11211" width="8" style="2"/>
    <col min="11212" max="11212" width="6.19921875" style="2" bestFit="1" customWidth="1"/>
    <col min="11213" max="11213" width="20.69921875" style="2" customWidth="1"/>
    <col min="11214" max="11453" width="8" style="2"/>
    <col min="11454" max="11454" width="29.09765625" style="2" bestFit="1" customWidth="1"/>
    <col min="11455" max="11455" width="8.09765625" style="2" bestFit="1" customWidth="1"/>
    <col min="11456" max="11456" width="6.19921875" style="2" bestFit="1" customWidth="1"/>
    <col min="11457" max="11457" width="17.59765625" style="2" customWidth="1"/>
    <col min="11458" max="11458" width="2.8984375" style="2" customWidth="1"/>
    <col min="11459" max="11459" width="6.19921875" style="2" bestFit="1" customWidth="1"/>
    <col min="11460" max="11460" width="18.19921875" style="2" customWidth="1"/>
    <col min="11461" max="11461" width="2.69921875" style="2" customWidth="1"/>
    <col min="11462" max="11462" width="6.19921875" style="2" bestFit="1" customWidth="1"/>
    <col min="11463" max="11463" width="18.69921875" style="2" customWidth="1"/>
    <col min="11464" max="11464" width="4.3984375" style="2" customWidth="1"/>
    <col min="11465" max="11465" width="6.19921875" style="2" bestFit="1" customWidth="1"/>
    <col min="11466" max="11466" width="17.8984375" style="2" customWidth="1"/>
    <col min="11467" max="11467" width="8" style="2"/>
    <col min="11468" max="11468" width="6.19921875" style="2" bestFit="1" customWidth="1"/>
    <col min="11469" max="11469" width="20.69921875" style="2" customWidth="1"/>
    <col min="11470" max="11709" width="8" style="2"/>
    <col min="11710" max="11710" width="29.09765625" style="2" bestFit="1" customWidth="1"/>
    <col min="11711" max="11711" width="8.09765625" style="2" bestFit="1" customWidth="1"/>
    <col min="11712" max="11712" width="6.19921875" style="2" bestFit="1" customWidth="1"/>
    <col min="11713" max="11713" width="17.59765625" style="2" customWidth="1"/>
    <col min="11714" max="11714" width="2.8984375" style="2" customWidth="1"/>
    <col min="11715" max="11715" width="6.19921875" style="2" bestFit="1" customWidth="1"/>
    <col min="11716" max="11716" width="18.19921875" style="2" customWidth="1"/>
    <col min="11717" max="11717" width="2.69921875" style="2" customWidth="1"/>
    <col min="11718" max="11718" width="6.19921875" style="2" bestFit="1" customWidth="1"/>
    <col min="11719" max="11719" width="18.69921875" style="2" customWidth="1"/>
    <col min="11720" max="11720" width="4.3984375" style="2" customWidth="1"/>
    <col min="11721" max="11721" width="6.19921875" style="2" bestFit="1" customWidth="1"/>
    <col min="11722" max="11722" width="17.8984375" style="2" customWidth="1"/>
    <col min="11723" max="11723" width="8" style="2"/>
    <col min="11724" max="11724" width="6.19921875" style="2" bestFit="1" customWidth="1"/>
    <col min="11725" max="11725" width="20.69921875" style="2" customWidth="1"/>
    <col min="11726" max="11965" width="8" style="2"/>
    <col min="11966" max="11966" width="29.09765625" style="2" bestFit="1" customWidth="1"/>
    <col min="11967" max="11967" width="8.09765625" style="2" bestFit="1" customWidth="1"/>
    <col min="11968" max="11968" width="6.19921875" style="2" bestFit="1" customWidth="1"/>
    <col min="11969" max="11969" width="17.59765625" style="2" customWidth="1"/>
    <col min="11970" max="11970" width="2.8984375" style="2" customWidth="1"/>
    <col min="11971" max="11971" width="6.19921875" style="2" bestFit="1" customWidth="1"/>
    <col min="11972" max="11972" width="18.19921875" style="2" customWidth="1"/>
    <col min="11973" max="11973" width="2.69921875" style="2" customWidth="1"/>
    <col min="11974" max="11974" width="6.19921875" style="2" bestFit="1" customWidth="1"/>
    <col min="11975" max="11975" width="18.69921875" style="2" customWidth="1"/>
    <col min="11976" max="11976" width="4.3984375" style="2" customWidth="1"/>
    <col min="11977" max="11977" width="6.19921875" style="2" bestFit="1" customWidth="1"/>
    <col min="11978" max="11978" width="17.8984375" style="2" customWidth="1"/>
    <col min="11979" max="11979" width="8" style="2"/>
    <col min="11980" max="11980" width="6.19921875" style="2" bestFit="1" customWidth="1"/>
    <col min="11981" max="11981" width="20.69921875" style="2" customWidth="1"/>
    <col min="11982" max="12221" width="8" style="2"/>
    <col min="12222" max="12222" width="29.09765625" style="2" bestFit="1" customWidth="1"/>
    <col min="12223" max="12223" width="8.09765625" style="2" bestFit="1" customWidth="1"/>
    <col min="12224" max="12224" width="6.19921875" style="2" bestFit="1" customWidth="1"/>
    <col min="12225" max="12225" width="17.59765625" style="2" customWidth="1"/>
    <col min="12226" max="12226" width="2.8984375" style="2" customWidth="1"/>
    <col min="12227" max="12227" width="6.19921875" style="2" bestFit="1" customWidth="1"/>
    <col min="12228" max="12228" width="18.19921875" style="2" customWidth="1"/>
    <col min="12229" max="12229" width="2.69921875" style="2" customWidth="1"/>
    <col min="12230" max="12230" width="6.19921875" style="2" bestFit="1" customWidth="1"/>
    <col min="12231" max="12231" width="18.69921875" style="2" customWidth="1"/>
    <col min="12232" max="12232" width="4.3984375" style="2" customWidth="1"/>
    <col min="12233" max="12233" width="6.19921875" style="2" bestFit="1" customWidth="1"/>
    <col min="12234" max="12234" width="17.8984375" style="2" customWidth="1"/>
    <col min="12235" max="12235" width="8" style="2"/>
    <col min="12236" max="12236" width="6.19921875" style="2" bestFit="1" customWidth="1"/>
    <col min="12237" max="12237" width="20.69921875" style="2" customWidth="1"/>
    <col min="12238" max="12477" width="8" style="2"/>
    <col min="12478" max="12478" width="29.09765625" style="2" bestFit="1" customWidth="1"/>
    <col min="12479" max="12479" width="8.09765625" style="2" bestFit="1" customWidth="1"/>
    <col min="12480" max="12480" width="6.19921875" style="2" bestFit="1" customWidth="1"/>
    <col min="12481" max="12481" width="17.59765625" style="2" customWidth="1"/>
    <col min="12482" max="12482" width="2.8984375" style="2" customWidth="1"/>
    <col min="12483" max="12483" width="6.19921875" style="2" bestFit="1" customWidth="1"/>
    <col min="12484" max="12484" width="18.19921875" style="2" customWidth="1"/>
    <col min="12485" max="12485" width="2.69921875" style="2" customWidth="1"/>
    <col min="12486" max="12486" width="6.19921875" style="2" bestFit="1" customWidth="1"/>
    <col min="12487" max="12487" width="18.69921875" style="2" customWidth="1"/>
    <col min="12488" max="12488" width="4.3984375" style="2" customWidth="1"/>
    <col min="12489" max="12489" width="6.19921875" style="2" bestFit="1" customWidth="1"/>
    <col min="12490" max="12490" width="17.8984375" style="2" customWidth="1"/>
    <col min="12491" max="12491" width="8" style="2"/>
    <col min="12492" max="12492" width="6.19921875" style="2" bestFit="1" customWidth="1"/>
    <col min="12493" max="12493" width="20.69921875" style="2" customWidth="1"/>
    <col min="12494" max="12733" width="8" style="2"/>
    <col min="12734" max="12734" width="29.09765625" style="2" bestFit="1" customWidth="1"/>
    <col min="12735" max="12735" width="8.09765625" style="2" bestFit="1" customWidth="1"/>
    <col min="12736" max="12736" width="6.19921875" style="2" bestFit="1" customWidth="1"/>
    <col min="12737" max="12737" width="17.59765625" style="2" customWidth="1"/>
    <col min="12738" max="12738" width="2.8984375" style="2" customWidth="1"/>
    <col min="12739" max="12739" width="6.19921875" style="2" bestFit="1" customWidth="1"/>
    <col min="12740" max="12740" width="18.19921875" style="2" customWidth="1"/>
    <col min="12741" max="12741" width="2.69921875" style="2" customWidth="1"/>
    <col min="12742" max="12742" width="6.19921875" style="2" bestFit="1" customWidth="1"/>
    <col min="12743" max="12743" width="18.69921875" style="2" customWidth="1"/>
    <col min="12744" max="12744" width="4.3984375" style="2" customWidth="1"/>
    <col min="12745" max="12745" width="6.19921875" style="2" bestFit="1" customWidth="1"/>
    <col min="12746" max="12746" width="17.8984375" style="2" customWidth="1"/>
    <col min="12747" max="12747" width="8" style="2"/>
    <col min="12748" max="12748" width="6.19921875" style="2" bestFit="1" customWidth="1"/>
    <col min="12749" max="12749" width="20.69921875" style="2" customWidth="1"/>
    <col min="12750" max="12989" width="8" style="2"/>
    <col min="12990" max="12990" width="29.09765625" style="2" bestFit="1" customWidth="1"/>
    <col min="12991" max="12991" width="8.09765625" style="2" bestFit="1" customWidth="1"/>
    <col min="12992" max="12992" width="6.19921875" style="2" bestFit="1" customWidth="1"/>
    <col min="12993" max="12993" width="17.59765625" style="2" customWidth="1"/>
    <col min="12994" max="12994" width="2.8984375" style="2" customWidth="1"/>
    <col min="12995" max="12995" width="6.19921875" style="2" bestFit="1" customWidth="1"/>
    <col min="12996" max="12996" width="18.19921875" style="2" customWidth="1"/>
    <col min="12997" max="12997" width="2.69921875" style="2" customWidth="1"/>
    <col min="12998" max="12998" width="6.19921875" style="2" bestFit="1" customWidth="1"/>
    <col min="12999" max="12999" width="18.69921875" style="2" customWidth="1"/>
    <col min="13000" max="13000" width="4.3984375" style="2" customWidth="1"/>
    <col min="13001" max="13001" width="6.19921875" style="2" bestFit="1" customWidth="1"/>
    <col min="13002" max="13002" width="17.8984375" style="2" customWidth="1"/>
    <col min="13003" max="13003" width="8" style="2"/>
    <col min="13004" max="13004" width="6.19921875" style="2" bestFit="1" customWidth="1"/>
    <col min="13005" max="13005" width="20.69921875" style="2" customWidth="1"/>
    <col min="13006" max="13245" width="8" style="2"/>
    <col min="13246" max="13246" width="29.09765625" style="2" bestFit="1" customWidth="1"/>
    <col min="13247" max="13247" width="8.09765625" style="2" bestFit="1" customWidth="1"/>
    <col min="13248" max="13248" width="6.19921875" style="2" bestFit="1" customWidth="1"/>
    <col min="13249" max="13249" width="17.59765625" style="2" customWidth="1"/>
    <col min="13250" max="13250" width="2.8984375" style="2" customWidth="1"/>
    <col min="13251" max="13251" width="6.19921875" style="2" bestFit="1" customWidth="1"/>
    <col min="13252" max="13252" width="18.19921875" style="2" customWidth="1"/>
    <col min="13253" max="13253" width="2.69921875" style="2" customWidth="1"/>
    <col min="13254" max="13254" width="6.19921875" style="2" bestFit="1" customWidth="1"/>
    <col min="13255" max="13255" width="18.69921875" style="2" customWidth="1"/>
    <col min="13256" max="13256" width="4.3984375" style="2" customWidth="1"/>
    <col min="13257" max="13257" width="6.19921875" style="2" bestFit="1" customWidth="1"/>
    <col min="13258" max="13258" width="17.8984375" style="2" customWidth="1"/>
    <col min="13259" max="13259" width="8" style="2"/>
    <col min="13260" max="13260" width="6.19921875" style="2" bestFit="1" customWidth="1"/>
    <col min="13261" max="13261" width="20.69921875" style="2" customWidth="1"/>
    <col min="13262" max="13501" width="8" style="2"/>
    <col min="13502" max="13502" width="29.09765625" style="2" bestFit="1" customWidth="1"/>
    <col min="13503" max="13503" width="8.09765625" style="2" bestFit="1" customWidth="1"/>
    <col min="13504" max="13504" width="6.19921875" style="2" bestFit="1" customWidth="1"/>
    <col min="13505" max="13505" width="17.59765625" style="2" customWidth="1"/>
    <col min="13506" max="13506" width="2.8984375" style="2" customWidth="1"/>
    <col min="13507" max="13507" width="6.19921875" style="2" bestFit="1" customWidth="1"/>
    <col min="13508" max="13508" width="18.19921875" style="2" customWidth="1"/>
    <col min="13509" max="13509" width="2.69921875" style="2" customWidth="1"/>
    <col min="13510" max="13510" width="6.19921875" style="2" bestFit="1" customWidth="1"/>
    <col min="13511" max="13511" width="18.69921875" style="2" customWidth="1"/>
    <col min="13512" max="13512" width="4.3984375" style="2" customWidth="1"/>
    <col min="13513" max="13513" width="6.19921875" style="2" bestFit="1" customWidth="1"/>
    <col min="13514" max="13514" width="17.8984375" style="2" customWidth="1"/>
    <col min="13515" max="13515" width="8" style="2"/>
    <col min="13516" max="13516" width="6.19921875" style="2" bestFit="1" customWidth="1"/>
    <col min="13517" max="13517" width="20.69921875" style="2" customWidth="1"/>
    <col min="13518" max="13757" width="8" style="2"/>
    <col min="13758" max="13758" width="29.09765625" style="2" bestFit="1" customWidth="1"/>
    <col min="13759" max="13759" width="8.09765625" style="2" bestFit="1" customWidth="1"/>
    <col min="13760" max="13760" width="6.19921875" style="2" bestFit="1" customWidth="1"/>
    <col min="13761" max="13761" width="17.59765625" style="2" customWidth="1"/>
    <col min="13762" max="13762" width="2.8984375" style="2" customWidth="1"/>
    <col min="13763" max="13763" width="6.19921875" style="2" bestFit="1" customWidth="1"/>
    <col min="13764" max="13764" width="18.19921875" style="2" customWidth="1"/>
    <col min="13765" max="13765" width="2.69921875" style="2" customWidth="1"/>
    <col min="13766" max="13766" width="6.19921875" style="2" bestFit="1" customWidth="1"/>
    <col min="13767" max="13767" width="18.69921875" style="2" customWidth="1"/>
    <col min="13768" max="13768" width="4.3984375" style="2" customWidth="1"/>
    <col min="13769" max="13769" width="6.19921875" style="2" bestFit="1" customWidth="1"/>
    <col min="13770" max="13770" width="17.8984375" style="2" customWidth="1"/>
    <col min="13771" max="13771" width="8" style="2"/>
    <col min="13772" max="13772" width="6.19921875" style="2" bestFit="1" customWidth="1"/>
    <col min="13773" max="13773" width="20.69921875" style="2" customWidth="1"/>
    <col min="13774" max="14013" width="8" style="2"/>
    <col min="14014" max="14014" width="29.09765625" style="2" bestFit="1" customWidth="1"/>
    <col min="14015" max="14015" width="8.09765625" style="2" bestFit="1" customWidth="1"/>
    <col min="14016" max="14016" width="6.19921875" style="2" bestFit="1" customWidth="1"/>
    <col min="14017" max="14017" width="17.59765625" style="2" customWidth="1"/>
    <col min="14018" max="14018" width="2.8984375" style="2" customWidth="1"/>
    <col min="14019" max="14019" width="6.19921875" style="2" bestFit="1" customWidth="1"/>
    <col min="14020" max="14020" width="18.19921875" style="2" customWidth="1"/>
    <col min="14021" max="14021" width="2.69921875" style="2" customWidth="1"/>
    <col min="14022" max="14022" width="6.19921875" style="2" bestFit="1" customWidth="1"/>
    <col min="14023" max="14023" width="18.69921875" style="2" customWidth="1"/>
    <col min="14024" max="14024" width="4.3984375" style="2" customWidth="1"/>
    <col min="14025" max="14025" width="6.19921875" style="2" bestFit="1" customWidth="1"/>
    <col min="14026" max="14026" width="17.8984375" style="2" customWidth="1"/>
    <col min="14027" max="14027" width="8" style="2"/>
    <col min="14028" max="14028" width="6.19921875" style="2" bestFit="1" customWidth="1"/>
    <col min="14029" max="14029" width="20.69921875" style="2" customWidth="1"/>
    <col min="14030" max="14269" width="8" style="2"/>
    <col min="14270" max="14270" width="29.09765625" style="2" bestFit="1" customWidth="1"/>
    <col min="14271" max="14271" width="8.09765625" style="2" bestFit="1" customWidth="1"/>
    <col min="14272" max="14272" width="6.19921875" style="2" bestFit="1" customWidth="1"/>
    <col min="14273" max="14273" width="17.59765625" style="2" customWidth="1"/>
    <col min="14274" max="14274" width="2.8984375" style="2" customWidth="1"/>
    <col min="14275" max="14275" width="6.19921875" style="2" bestFit="1" customWidth="1"/>
    <col min="14276" max="14276" width="18.19921875" style="2" customWidth="1"/>
    <col min="14277" max="14277" width="2.69921875" style="2" customWidth="1"/>
    <col min="14278" max="14278" width="6.19921875" style="2" bestFit="1" customWidth="1"/>
    <col min="14279" max="14279" width="18.69921875" style="2" customWidth="1"/>
    <col min="14280" max="14280" width="4.3984375" style="2" customWidth="1"/>
    <col min="14281" max="14281" width="6.19921875" style="2" bestFit="1" customWidth="1"/>
    <col min="14282" max="14282" width="17.8984375" style="2" customWidth="1"/>
    <col min="14283" max="14283" width="8" style="2"/>
    <col min="14284" max="14284" width="6.19921875" style="2" bestFit="1" customWidth="1"/>
    <col min="14285" max="14285" width="20.69921875" style="2" customWidth="1"/>
    <col min="14286" max="14525" width="8" style="2"/>
    <col min="14526" max="14526" width="29.09765625" style="2" bestFit="1" customWidth="1"/>
    <col min="14527" max="14527" width="8.09765625" style="2" bestFit="1" customWidth="1"/>
    <col min="14528" max="14528" width="6.19921875" style="2" bestFit="1" customWidth="1"/>
    <col min="14529" max="14529" width="17.59765625" style="2" customWidth="1"/>
    <col min="14530" max="14530" width="2.8984375" style="2" customWidth="1"/>
    <col min="14531" max="14531" width="6.19921875" style="2" bestFit="1" customWidth="1"/>
    <col min="14532" max="14532" width="18.19921875" style="2" customWidth="1"/>
    <col min="14533" max="14533" width="2.69921875" style="2" customWidth="1"/>
    <col min="14534" max="14534" width="6.19921875" style="2" bestFit="1" customWidth="1"/>
    <col min="14535" max="14535" width="18.69921875" style="2" customWidth="1"/>
    <col min="14536" max="14536" width="4.3984375" style="2" customWidth="1"/>
    <col min="14537" max="14537" width="6.19921875" style="2" bestFit="1" customWidth="1"/>
    <col min="14538" max="14538" width="17.8984375" style="2" customWidth="1"/>
    <col min="14539" max="14539" width="8" style="2"/>
    <col min="14540" max="14540" width="6.19921875" style="2" bestFit="1" customWidth="1"/>
    <col min="14541" max="14541" width="20.69921875" style="2" customWidth="1"/>
    <col min="14542" max="14781" width="8" style="2"/>
    <col min="14782" max="14782" width="29.09765625" style="2" bestFit="1" customWidth="1"/>
    <col min="14783" max="14783" width="8.09765625" style="2" bestFit="1" customWidth="1"/>
    <col min="14784" max="14784" width="6.19921875" style="2" bestFit="1" customWidth="1"/>
    <col min="14785" max="14785" width="17.59765625" style="2" customWidth="1"/>
    <col min="14786" max="14786" width="2.8984375" style="2" customWidth="1"/>
    <col min="14787" max="14787" width="6.19921875" style="2" bestFit="1" customWidth="1"/>
    <col min="14788" max="14788" width="18.19921875" style="2" customWidth="1"/>
    <col min="14789" max="14789" width="2.69921875" style="2" customWidth="1"/>
    <col min="14790" max="14790" width="6.19921875" style="2" bestFit="1" customWidth="1"/>
    <col min="14791" max="14791" width="18.69921875" style="2" customWidth="1"/>
    <col min="14792" max="14792" width="4.3984375" style="2" customWidth="1"/>
    <col min="14793" max="14793" width="6.19921875" style="2" bestFit="1" customWidth="1"/>
    <col min="14794" max="14794" width="17.8984375" style="2" customWidth="1"/>
    <col min="14795" max="14795" width="8" style="2"/>
    <col min="14796" max="14796" width="6.19921875" style="2" bestFit="1" customWidth="1"/>
    <col min="14797" max="14797" width="20.69921875" style="2" customWidth="1"/>
    <col min="14798" max="15037" width="8" style="2"/>
    <col min="15038" max="15038" width="29.09765625" style="2" bestFit="1" customWidth="1"/>
    <col min="15039" max="15039" width="8.09765625" style="2" bestFit="1" customWidth="1"/>
    <col min="15040" max="15040" width="6.19921875" style="2" bestFit="1" customWidth="1"/>
    <col min="15041" max="15041" width="17.59765625" style="2" customWidth="1"/>
    <col min="15042" max="15042" width="2.8984375" style="2" customWidth="1"/>
    <col min="15043" max="15043" width="6.19921875" style="2" bestFit="1" customWidth="1"/>
    <col min="15044" max="15044" width="18.19921875" style="2" customWidth="1"/>
    <col min="15045" max="15045" width="2.69921875" style="2" customWidth="1"/>
    <col min="15046" max="15046" width="6.19921875" style="2" bestFit="1" customWidth="1"/>
    <col min="15047" max="15047" width="18.69921875" style="2" customWidth="1"/>
    <col min="15048" max="15048" width="4.3984375" style="2" customWidth="1"/>
    <col min="15049" max="15049" width="6.19921875" style="2" bestFit="1" customWidth="1"/>
    <col min="15050" max="15050" width="17.8984375" style="2" customWidth="1"/>
    <col min="15051" max="15051" width="8" style="2"/>
    <col min="15052" max="15052" width="6.19921875" style="2" bestFit="1" customWidth="1"/>
    <col min="15053" max="15053" width="20.69921875" style="2" customWidth="1"/>
    <col min="15054" max="15293" width="8" style="2"/>
    <col min="15294" max="15294" width="29.09765625" style="2" bestFit="1" customWidth="1"/>
    <col min="15295" max="15295" width="8.09765625" style="2" bestFit="1" customWidth="1"/>
    <col min="15296" max="15296" width="6.19921875" style="2" bestFit="1" customWidth="1"/>
    <col min="15297" max="15297" width="17.59765625" style="2" customWidth="1"/>
    <col min="15298" max="15298" width="2.8984375" style="2" customWidth="1"/>
    <col min="15299" max="15299" width="6.19921875" style="2" bestFit="1" customWidth="1"/>
    <col min="15300" max="15300" width="18.19921875" style="2" customWidth="1"/>
    <col min="15301" max="15301" width="2.69921875" style="2" customWidth="1"/>
    <col min="15302" max="15302" width="6.19921875" style="2" bestFit="1" customWidth="1"/>
    <col min="15303" max="15303" width="18.69921875" style="2" customWidth="1"/>
    <col min="15304" max="15304" width="4.3984375" style="2" customWidth="1"/>
    <col min="15305" max="15305" width="6.19921875" style="2" bestFit="1" customWidth="1"/>
    <col min="15306" max="15306" width="17.8984375" style="2" customWidth="1"/>
    <col min="15307" max="15307" width="8" style="2"/>
    <col min="15308" max="15308" width="6.19921875" style="2" bestFit="1" customWidth="1"/>
    <col min="15309" max="15309" width="20.69921875" style="2" customWidth="1"/>
    <col min="15310" max="15549" width="8" style="2"/>
    <col min="15550" max="15550" width="29.09765625" style="2" bestFit="1" customWidth="1"/>
    <col min="15551" max="15551" width="8.09765625" style="2" bestFit="1" customWidth="1"/>
    <col min="15552" max="15552" width="6.19921875" style="2" bestFit="1" customWidth="1"/>
    <col min="15553" max="15553" width="17.59765625" style="2" customWidth="1"/>
    <col min="15554" max="15554" width="2.8984375" style="2" customWidth="1"/>
    <col min="15555" max="15555" width="6.19921875" style="2" bestFit="1" customWidth="1"/>
    <col min="15556" max="15556" width="18.19921875" style="2" customWidth="1"/>
    <col min="15557" max="15557" width="2.69921875" style="2" customWidth="1"/>
    <col min="15558" max="15558" width="6.19921875" style="2" bestFit="1" customWidth="1"/>
    <col min="15559" max="15559" width="18.69921875" style="2" customWidth="1"/>
    <col min="15560" max="15560" width="4.3984375" style="2" customWidth="1"/>
    <col min="15561" max="15561" width="6.19921875" style="2" bestFit="1" customWidth="1"/>
    <col min="15562" max="15562" width="17.8984375" style="2" customWidth="1"/>
    <col min="15563" max="15563" width="8" style="2"/>
    <col min="15564" max="15564" width="6.19921875" style="2" bestFit="1" customWidth="1"/>
    <col min="15565" max="15565" width="20.69921875" style="2" customWidth="1"/>
    <col min="15566" max="15805" width="8" style="2"/>
    <col min="15806" max="15806" width="29.09765625" style="2" bestFit="1" customWidth="1"/>
    <col min="15807" max="15807" width="8.09765625" style="2" bestFit="1" customWidth="1"/>
    <col min="15808" max="15808" width="6.19921875" style="2" bestFit="1" customWidth="1"/>
    <col min="15809" max="15809" width="17.59765625" style="2" customWidth="1"/>
    <col min="15810" max="15810" width="2.8984375" style="2" customWidth="1"/>
    <col min="15811" max="15811" width="6.19921875" style="2" bestFit="1" customWidth="1"/>
    <col min="15812" max="15812" width="18.19921875" style="2" customWidth="1"/>
    <col min="15813" max="15813" width="2.69921875" style="2" customWidth="1"/>
    <col min="15814" max="15814" width="6.19921875" style="2" bestFit="1" customWidth="1"/>
    <col min="15815" max="15815" width="18.69921875" style="2" customWidth="1"/>
    <col min="15816" max="15816" width="4.3984375" style="2" customWidth="1"/>
    <col min="15817" max="15817" width="6.19921875" style="2" bestFit="1" customWidth="1"/>
    <col min="15818" max="15818" width="17.8984375" style="2" customWidth="1"/>
    <col min="15819" max="15819" width="8" style="2"/>
    <col min="15820" max="15820" width="6.19921875" style="2" bestFit="1" customWidth="1"/>
    <col min="15821" max="15821" width="20.69921875" style="2" customWidth="1"/>
    <col min="15822" max="16061" width="8" style="2"/>
    <col min="16062" max="16062" width="29.09765625" style="2" bestFit="1" customWidth="1"/>
    <col min="16063" max="16063" width="8.09765625" style="2" bestFit="1" customWidth="1"/>
    <col min="16064" max="16064" width="6.19921875" style="2" bestFit="1" customWidth="1"/>
    <col min="16065" max="16065" width="17.59765625" style="2" customWidth="1"/>
    <col min="16066" max="16066" width="2.8984375" style="2" customWidth="1"/>
    <col min="16067" max="16067" width="6.19921875" style="2" bestFit="1" customWidth="1"/>
    <col min="16068" max="16068" width="18.19921875" style="2" customWidth="1"/>
    <col min="16069" max="16069" width="2.69921875" style="2" customWidth="1"/>
    <col min="16070" max="16070" width="6.19921875" style="2" bestFit="1" customWidth="1"/>
    <col min="16071" max="16071" width="18.69921875" style="2" customWidth="1"/>
    <col min="16072" max="16072" width="4.3984375" style="2" customWidth="1"/>
    <col min="16073" max="16073" width="6.19921875" style="2" bestFit="1" customWidth="1"/>
    <col min="16074" max="16074" width="17.8984375" style="2" customWidth="1"/>
    <col min="16075" max="16075" width="8" style="2"/>
    <col min="16076" max="16076" width="6.19921875" style="2" bestFit="1" customWidth="1"/>
    <col min="16077" max="16077" width="20.69921875" style="2" customWidth="1"/>
    <col min="16078" max="16384" width="8" style="2"/>
  </cols>
  <sheetData>
    <row r="1" spans="1:4" ht="18" x14ac:dyDescent="0.25">
      <c r="A1" s="1" t="s">
        <v>0</v>
      </c>
      <c r="B1" s="1"/>
      <c r="C1" s="3"/>
      <c r="D1" s="3"/>
    </row>
    <row r="2" spans="1:4" ht="18" x14ac:dyDescent="0.25">
      <c r="A2" s="4"/>
      <c r="B2" s="4"/>
      <c r="C2" s="4"/>
      <c r="D2" s="5" t="s">
        <v>1</v>
      </c>
    </row>
    <row r="3" spans="1:4" ht="14.4" x14ac:dyDescent="0.3">
      <c r="A3" s="6" t="s">
        <v>2</v>
      </c>
      <c r="B3" s="7"/>
      <c r="C3" s="8"/>
      <c r="D3" s="9"/>
    </row>
    <row r="4" spans="1:4" ht="24.6" customHeight="1" x14ac:dyDescent="0.25">
      <c r="A4" s="11" t="s">
        <v>3</v>
      </c>
      <c r="B4" s="12"/>
      <c r="C4" s="13" t="s">
        <v>4</v>
      </c>
      <c r="D4" s="14"/>
    </row>
    <row r="5" spans="1:4" ht="14.4" x14ac:dyDescent="0.25">
      <c r="A5" s="11" t="s">
        <v>5</v>
      </c>
      <c r="B5" s="12"/>
      <c r="C5" s="15" t="s">
        <v>59</v>
      </c>
      <c r="D5" s="16"/>
    </row>
    <row r="6" spans="1:4" ht="14.4" x14ac:dyDescent="0.25">
      <c r="A6" s="17" t="s">
        <v>6</v>
      </c>
      <c r="B6" s="18"/>
      <c r="C6" s="19"/>
      <c r="D6" s="20"/>
    </row>
    <row r="7" spans="1:4" ht="14.4" x14ac:dyDescent="0.25">
      <c r="A7" s="21" t="s">
        <v>7</v>
      </c>
      <c r="B7" s="22"/>
      <c r="C7" s="23"/>
      <c r="D7" s="24"/>
    </row>
    <row r="8" spans="1:4" ht="14.4" x14ac:dyDescent="0.25">
      <c r="A8" s="11" t="s">
        <v>8</v>
      </c>
      <c r="B8" s="12"/>
      <c r="C8" s="25" t="s">
        <v>9</v>
      </c>
      <c r="D8" s="26"/>
    </row>
    <row r="9" spans="1:4" ht="14.4" x14ac:dyDescent="0.25">
      <c r="A9" s="11" t="s">
        <v>10</v>
      </c>
      <c r="B9" s="12"/>
      <c r="C9" s="25" t="s">
        <v>11</v>
      </c>
      <c r="D9" s="26"/>
    </row>
    <row r="10" spans="1:4" ht="14.4" x14ac:dyDescent="0.25">
      <c r="A10" s="11" t="s">
        <v>12</v>
      </c>
      <c r="B10" s="12"/>
      <c r="C10" s="25"/>
      <c r="D10" s="26"/>
    </row>
    <row r="11" spans="1:4" ht="14.4" x14ac:dyDescent="0.3">
      <c r="A11" s="27" t="s">
        <v>13</v>
      </c>
      <c r="B11" s="28" t="s">
        <v>14</v>
      </c>
      <c r="C11" s="29">
        <v>212.33</v>
      </c>
      <c r="D11" s="30"/>
    </row>
    <row r="12" spans="1:4" ht="14.4" x14ac:dyDescent="0.3">
      <c r="A12" s="27" t="s">
        <v>15</v>
      </c>
      <c r="B12" s="28" t="s">
        <v>16</v>
      </c>
      <c r="C12" s="31">
        <v>298</v>
      </c>
      <c r="D12" s="32"/>
    </row>
    <row r="13" spans="1:4" ht="14.4" x14ac:dyDescent="0.3">
      <c r="A13" s="27" t="s">
        <v>17</v>
      </c>
      <c r="B13" s="28" t="s">
        <v>16</v>
      </c>
      <c r="C13" s="31"/>
      <c r="D13" s="32"/>
    </row>
    <row r="14" spans="1:4" ht="14.4" x14ac:dyDescent="0.3">
      <c r="A14" s="27" t="s">
        <v>18</v>
      </c>
      <c r="B14" s="33" t="s">
        <v>19</v>
      </c>
      <c r="C14" s="34">
        <v>0.06</v>
      </c>
      <c r="D14" s="35">
        <f>SUM(C12:D13)*C14*100/100</f>
        <v>17.88</v>
      </c>
    </row>
    <row r="15" spans="1:4" ht="14.4" x14ac:dyDescent="0.3">
      <c r="A15" s="27" t="s">
        <v>20</v>
      </c>
      <c r="B15" s="28" t="s">
        <v>16</v>
      </c>
      <c r="C15" s="36">
        <f>SUM(C12+C13+D14)</f>
        <v>315.88</v>
      </c>
      <c r="D15" s="37"/>
    </row>
    <row r="16" spans="1:4" ht="14.4" x14ac:dyDescent="0.3">
      <c r="A16" s="38" t="s">
        <v>21</v>
      </c>
      <c r="B16" s="39"/>
      <c r="C16" s="40">
        <f>SUM(C11*C15/1000)</f>
        <v>67.07080040000001</v>
      </c>
      <c r="D16" s="41"/>
    </row>
    <row r="17" spans="1:4" ht="14.4" x14ac:dyDescent="0.3">
      <c r="A17" s="42" t="s">
        <v>22</v>
      </c>
      <c r="B17" s="43"/>
      <c r="C17" s="44"/>
      <c r="D17" s="45"/>
    </row>
    <row r="18" spans="1:4" ht="14.4" x14ac:dyDescent="0.3">
      <c r="A18" s="46" t="s">
        <v>23</v>
      </c>
      <c r="B18" s="47" t="s">
        <v>24</v>
      </c>
      <c r="C18" s="48"/>
      <c r="D18" s="49"/>
    </row>
    <row r="19" spans="1:4" ht="14.4" x14ac:dyDescent="0.3">
      <c r="A19" s="46" t="s">
        <v>25</v>
      </c>
      <c r="B19" s="47" t="s">
        <v>19</v>
      </c>
      <c r="C19" s="47">
        <v>0.02</v>
      </c>
      <c r="D19" s="50">
        <f>SUM(C15*C19)</f>
        <v>6.3175999999999997</v>
      </c>
    </row>
    <row r="20" spans="1:4" ht="14.4" x14ac:dyDescent="0.3">
      <c r="A20" s="46" t="s">
        <v>26</v>
      </c>
      <c r="B20" s="47" t="s">
        <v>27</v>
      </c>
      <c r="C20" s="51">
        <f>SUM(C18*D19/1000)</f>
        <v>0</v>
      </c>
      <c r="D20" s="52"/>
    </row>
    <row r="21" spans="1:4" ht="14.4" x14ac:dyDescent="0.3">
      <c r="A21" s="38" t="s">
        <v>28</v>
      </c>
      <c r="B21" s="39"/>
      <c r="C21" s="40">
        <f>SUM(C20)</f>
        <v>0</v>
      </c>
      <c r="D21" s="41"/>
    </row>
    <row r="22" spans="1:4" ht="14.4" x14ac:dyDescent="0.3">
      <c r="A22" s="42" t="s">
        <v>29</v>
      </c>
      <c r="B22" s="43"/>
      <c r="C22" s="44"/>
      <c r="D22" s="45"/>
    </row>
    <row r="23" spans="1:4" ht="14.4" x14ac:dyDescent="0.3">
      <c r="A23" s="10" t="s">
        <v>30</v>
      </c>
      <c r="B23" s="47" t="s">
        <v>27</v>
      </c>
      <c r="C23" s="53"/>
      <c r="D23" s="54"/>
    </row>
    <row r="24" spans="1:4" ht="14.4" x14ac:dyDescent="0.3">
      <c r="A24" s="38" t="s">
        <v>31</v>
      </c>
      <c r="B24" s="39"/>
      <c r="C24" s="40">
        <f>SUM(C23)</f>
        <v>0</v>
      </c>
      <c r="D24" s="41"/>
    </row>
    <row r="25" spans="1:4" ht="14.4" x14ac:dyDescent="0.3">
      <c r="A25" s="38" t="s">
        <v>32</v>
      </c>
      <c r="B25" s="39"/>
      <c r="C25" s="40">
        <f>SUM(C16+C21+C24)</f>
        <v>67.07080040000001</v>
      </c>
      <c r="D25" s="41"/>
    </row>
    <row r="26" spans="1:4" ht="14.4" x14ac:dyDescent="0.3">
      <c r="A26" s="55" t="s">
        <v>33</v>
      </c>
      <c r="B26" s="56"/>
      <c r="C26" s="57"/>
      <c r="D26" s="58"/>
    </row>
    <row r="27" spans="1:4" ht="14.4" x14ac:dyDescent="0.3">
      <c r="A27" s="27" t="s">
        <v>34</v>
      </c>
      <c r="B27" s="28" t="s">
        <v>35</v>
      </c>
      <c r="C27" s="31">
        <v>120</v>
      </c>
      <c r="D27" s="59"/>
    </row>
    <row r="28" spans="1:4" ht="14.4" x14ac:dyDescent="0.3">
      <c r="A28" s="27" t="s">
        <v>36</v>
      </c>
      <c r="B28" s="28" t="s">
        <v>37</v>
      </c>
      <c r="C28" s="60"/>
      <c r="D28" s="61"/>
    </row>
    <row r="29" spans="1:4" ht="14.4" x14ac:dyDescent="0.3">
      <c r="A29" s="27" t="s">
        <v>38</v>
      </c>
      <c r="B29" s="28" t="s">
        <v>39</v>
      </c>
      <c r="C29" s="31">
        <v>60</v>
      </c>
      <c r="D29" s="59"/>
    </row>
    <row r="30" spans="1:4" ht="14.4" x14ac:dyDescent="0.3">
      <c r="A30" s="27" t="s">
        <v>40</v>
      </c>
      <c r="B30" s="28" t="s">
        <v>41</v>
      </c>
      <c r="C30" s="31">
        <v>2</v>
      </c>
      <c r="D30" s="59"/>
    </row>
    <row r="31" spans="1:4" ht="14.4" x14ac:dyDescent="0.3">
      <c r="A31" s="46" t="s">
        <v>42</v>
      </c>
      <c r="B31" s="28" t="s">
        <v>41</v>
      </c>
      <c r="C31" s="62"/>
      <c r="D31" s="63"/>
    </row>
    <row r="32" spans="1:4" ht="14.4" x14ac:dyDescent="0.3">
      <c r="A32" s="64" t="s">
        <v>43</v>
      </c>
      <c r="B32" s="28" t="s">
        <v>19</v>
      </c>
      <c r="C32" s="65">
        <v>0.95</v>
      </c>
      <c r="D32" s="66">
        <f>SUM(C31*C32)</f>
        <v>0</v>
      </c>
    </row>
    <row r="33" spans="1:4" ht="14.4" x14ac:dyDescent="0.3">
      <c r="A33" s="38" t="s">
        <v>44</v>
      </c>
      <c r="B33" s="39"/>
      <c r="C33" s="67">
        <v>7.37</v>
      </c>
      <c r="D33" s="68"/>
    </row>
    <row r="34" spans="1:4" ht="14.4" x14ac:dyDescent="0.3">
      <c r="A34" s="42" t="s">
        <v>45</v>
      </c>
      <c r="B34" s="43"/>
      <c r="C34" s="44"/>
      <c r="D34" s="45"/>
    </row>
    <row r="35" spans="1:4" ht="14.4" x14ac:dyDescent="0.3">
      <c r="A35" s="46" t="s">
        <v>46</v>
      </c>
      <c r="B35" s="47" t="s">
        <v>27</v>
      </c>
      <c r="C35" s="69">
        <v>0.5</v>
      </c>
      <c r="D35" s="70"/>
    </row>
    <row r="36" spans="1:4" ht="14.4" x14ac:dyDescent="0.3">
      <c r="A36" s="46" t="s">
        <v>47</v>
      </c>
      <c r="B36" s="47" t="s">
        <v>27</v>
      </c>
      <c r="C36" s="69">
        <v>4</v>
      </c>
      <c r="D36" s="70"/>
    </row>
    <row r="37" spans="1:4" ht="14.4" x14ac:dyDescent="0.3">
      <c r="A37" s="46" t="s">
        <v>48</v>
      </c>
      <c r="B37" s="47" t="s">
        <v>27</v>
      </c>
      <c r="C37" s="69">
        <v>0</v>
      </c>
      <c r="D37" s="70"/>
    </row>
    <row r="38" spans="1:4" ht="14.4" x14ac:dyDescent="0.3">
      <c r="A38" s="46" t="s">
        <v>57</v>
      </c>
      <c r="B38" s="47" t="s">
        <v>27</v>
      </c>
      <c r="C38" s="69">
        <v>4</v>
      </c>
      <c r="D38" s="70"/>
    </row>
    <row r="39" spans="1:4" ht="14.4" x14ac:dyDescent="0.3">
      <c r="A39" s="46" t="s">
        <v>58</v>
      </c>
      <c r="B39" s="47" t="s">
        <v>27</v>
      </c>
      <c r="C39" s="69">
        <v>0</v>
      </c>
      <c r="D39" s="70"/>
    </row>
    <row r="40" spans="1:4" ht="14.4" x14ac:dyDescent="0.3">
      <c r="A40" s="38" t="s">
        <v>49</v>
      </c>
      <c r="B40" s="39"/>
      <c r="C40" s="40">
        <f>SUM(C35:D39)</f>
        <v>8.5</v>
      </c>
      <c r="D40" s="41"/>
    </row>
    <row r="41" spans="1:4" ht="14.4" x14ac:dyDescent="0.3">
      <c r="A41" s="38" t="s">
        <v>50</v>
      </c>
      <c r="B41" s="39"/>
      <c r="C41" s="40">
        <f>C33+C40</f>
        <v>15.870000000000001</v>
      </c>
      <c r="D41" s="41"/>
    </row>
    <row r="42" spans="1:4" ht="14.4" x14ac:dyDescent="0.3">
      <c r="A42" s="71" t="s">
        <v>51</v>
      </c>
      <c r="B42" s="72" t="s">
        <v>19</v>
      </c>
      <c r="C42" s="73">
        <v>0.02</v>
      </c>
      <c r="D42" s="74">
        <f>SUM(C25+C41)*C42</f>
        <v>1.6588160080000003</v>
      </c>
    </row>
    <row r="43" spans="1:4" ht="14.4" x14ac:dyDescent="0.3">
      <c r="A43" s="71" t="s">
        <v>52</v>
      </c>
      <c r="B43" s="72" t="s">
        <v>19</v>
      </c>
      <c r="C43" s="73">
        <v>0.08</v>
      </c>
      <c r="D43" s="74">
        <f>SUM(C25+C41)*C43</f>
        <v>6.6352640320000011</v>
      </c>
    </row>
    <row r="44" spans="1:4" ht="14.4" x14ac:dyDescent="0.3">
      <c r="A44" s="75" t="s">
        <v>53</v>
      </c>
      <c r="B44" s="72" t="s">
        <v>27</v>
      </c>
      <c r="C44" s="76"/>
      <c r="D44" s="77"/>
    </row>
    <row r="45" spans="1:4" ht="15" thickBot="1" x14ac:dyDescent="0.35">
      <c r="A45" s="75" t="s">
        <v>54</v>
      </c>
      <c r="B45" s="72" t="s">
        <v>27</v>
      </c>
      <c r="C45" s="76">
        <v>0.2</v>
      </c>
      <c r="D45" s="77"/>
    </row>
    <row r="46" spans="1:4" ht="18" x14ac:dyDescent="0.25">
      <c r="A46" s="78" t="s">
        <v>55</v>
      </c>
      <c r="B46" s="79"/>
      <c r="C46" s="80">
        <f>SUM(C16+C33+C40+D42+D43+C44+C45)</f>
        <v>91.434880440000015</v>
      </c>
      <c r="D46" s="81"/>
    </row>
    <row r="47" spans="1:4" ht="21" x14ac:dyDescent="0.4">
      <c r="A47" s="82" t="s">
        <v>56</v>
      </c>
      <c r="B47" s="82"/>
      <c r="C47" s="83">
        <v>91.5</v>
      </c>
      <c r="D47" s="83"/>
    </row>
  </sheetData>
  <mergeCells count="56">
    <mergeCell ref="C47:D47"/>
    <mergeCell ref="C46:D46"/>
    <mergeCell ref="A47:B47"/>
    <mergeCell ref="C45:D45"/>
    <mergeCell ref="A46:B46"/>
    <mergeCell ref="C44:D44"/>
    <mergeCell ref="C41:D41"/>
    <mergeCell ref="C40:D40"/>
    <mergeCell ref="A41:B41"/>
    <mergeCell ref="A40:B40"/>
    <mergeCell ref="C39:D39"/>
    <mergeCell ref="C38:D38"/>
    <mergeCell ref="C37:D37"/>
    <mergeCell ref="C36:D36"/>
    <mergeCell ref="C35:D35"/>
    <mergeCell ref="C33:D33"/>
    <mergeCell ref="A34:B34"/>
    <mergeCell ref="A33:B33"/>
    <mergeCell ref="C31:D31"/>
    <mergeCell ref="C30:D30"/>
    <mergeCell ref="C29:D29"/>
    <mergeCell ref="C28:D28"/>
    <mergeCell ref="C27:D27"/>
    <mergeCell ref="C25:D25"/>
    <mergeCell ref="A26:B26"/>
    <mergeCell ref="C24:D24"/>
    <mergeCell ref="A25:B25"/>
    <mergeCell ref="C23:D23"/>
    <mergeCell ref="A24:B24"/>
    <mergeCell ref="C21:D21"/>
    <mergeCell ref="A22:B22"/>
    <mergeCell ref="A21:B21"/>
    <mergeCell ref="C20:D20"/>
    <mergeCell ref="C18:D18"/>
    <mergeCell ref="C16:D16"/>
    <mergeCell ref="A17:B17"/>
    <mergeCell ref="C15:D15"/>
    <mergeCell ref="A16:B16"/>
    <mergeCell ref="C13:D13"/>
    <mergeCell ref="C12:D12"/>
    <mergeCell ref="C11:D11"/>
    <mergeCell ref="C10:D10"/>
    <mergeCell ref="C9:D9"/>
    <mergeCell ref="A10:B10"/>
    <mergeCell ref="C8:D8"/>
    <mergeCell ref="A9:B9"/>
    <mergeCell ref="C7:D7"/>
    <mergeCell ref="A8:B8"/>
    <mergeCell ref="C5:D5"/>
    <mergeCell ref="A6:B6"/>
    <mergeCell ref="A7:B7"/>
    <mergeCell ref="A5:B5"/>
    <mergeCell ref="C4:D4"/>
    <mergeCell ref="A1:B1"/>
    <mergeCell ref="A3:B3"/>
    <mergeCell ref="A4:B4"/>
  </mergeCells>
  <hyperlinks>
    <hyperlink ref="A32" r:id="rId1" display="Efficiency@95%" xr:uid="{8C985836-8A32-44B6-9E6D-8232DDFC452F}"/>
  </hyperlinks>
  <pageMargins left="0.31496062992125984" right="0.31496062992125984" top="0.35433070866141736" bottom="0.35433070866141736" header="0.31496062992125984" footer="0.31496062992125984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 Oct'24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TPK9</dc:creator>
  <cp:lastModifiedBy>TPK9</cp:lastModifiedBy>
  <dcterms:created xsi:type="dcterms:W3CDTF">2024-10-30T09:18:57Z</dcterms:created>
  <dcterms:modified xsi:type="dcterms:W3CDTF">2024-10-30T09:21:36Z</dcterms:modified>
</cp:coreProperties>
</file>